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lio.requena\Desktop\DPI Maritza\COEFICIENTES\Coeficientes 2024\"/>
    </mc:Choice>
  </mc:AlternateContent>
  <bookViews>
    <workbookView xWindow="0" yWindow="0" windowWidth="25200" windowHeight="10860"/>
  </bookViews>
  <sheets>
    <sheet name="cifras validadas  " sheetId="1" r:id="rId1"/>
    <sheet name="COEFICIENTES" sheetId="2" r:id="rId2"/>
    <sheet name="COEFICIENTES (30%)" sheetId="3" r:id="rId3"/>
  </sheets>
  <definedNames>
    <definedName name="_Fill" localSheetId="0" hidden="1">#REF!</definedName>
    <definedName name="_Fill" localSheetId="1" hidden="1">#REF!</definedName>
    <definedName name="_Fill" localSheetId="2" hidden="1">#REF!</definedName>
    <definedName name="_Fill" hidden="1">#REF!</definedName>
    <definedName name="A" localSheetId="0" hidden="1">#REF!</definedName>
    <definedName name="A" localSheetId="1" hidden="1">#REF!</definedName>
    <definedName name="A" localSheetId="2" hidden="1">#REF!</definedName>
    <definedName name="A" hidden="1">#REF!</definedName>
    <definedName name="A_impresión_IM" localSheetId="0">#REF!</definedName>
    <definedName name="A_impresión_IM" localSheetId="1">#REF!</definedName>
    <definedName name="A_impresión_IM" localSheetId="2">#REF!</definedName>
    <definedName name="A_impresión_IM">#REF!</definedName>
    <definedName name="_xlnm.Print_Area" localSheetId="0">'cifras validadas  '!$A$1:$K$52</definedName>
    <definedName name="_xlnm.Print_Area" localSheetId="1">COEFICIENTES!$A$1:$G$49</definedName>
    <definedName name="_xlnm.Print_Area" localSheetId="2">'COEFICIENTES (30%)'!$A$1:$E$44</definedName>
    <definedName name="DIFERENCIAS">#N/A</definedName>
    <definedName name="Fill" localSheetId="0" hidden="1">#REF!</definedName>
    <definedName name="Fill" localSheetId="1" hidden="1">#REF!</definedName>
    <definedName name="Fill" localSheetId="2" hidden="1">#REF!</definedName>
    <definedName name="Fill" hidden="1">#REF!</definedName>
    <definedName name="prueba" localSheetId="0">#REF!</definedName>
    <definedName name="prueba" localSheetId="1">#REF!</definedName>
    <definedName name="prueba" localSheetId="2">#REF!</definedName>
    <definedName name="prueba">#REF!</definedName>
    <definedName name="VARIABLES">#N/A</definedName>
    <definedName name="xx" localSheetId="0" hidden="1">#REF!</definedName>
    <definedName name="xx" localSheetId="1" hidden="1">#REF!</definedName>
    <definedName name="xx" localSheetId="2" hidden="1">#REF!</definedName>
    <definedName name="xx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8" i="2" l="1"/>
  <c r="D44" i="3"/>
  <c r="I52" i="1"/>
  <c r="J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52" i="1" s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9" i="1"/>
  <c r="F48" i="2"/>
  <c r="D48" i="2"/>
  <c r="C48" i="2"/>
  <c r="K52" i="1"/>
  <c r="G52" i="1"/>
  <c r="F52" i="1"/>
  <c r="D52" i="1"/>
  <c r="C52" i="1"/>
  <c r="B52" i="1"/>
  <c r="H52" i="1" l="1"/>
</calcChain>
</file>

<file path=xl/sharedStrings.xml><?xml version="1.0" encoding="utf-8"?>
<sst xmlns="http://schemas.openxmlformats.org/spreadsheetml/2006/main" count="232" uniqueCount="108">
  <si>
    <t>VARIABLES PARA EL CÁLCULO Y DETERMINACIÓN DE LOS COEFICIENTES DE DISTRIBUCIÓN DE PARTICIPACIONES A MUNICIPIOS</t>
  </si>
  <si>
    <t>MUNICIPIO</t>
  </si>
  <si>
    <t>IMPUESTO PREDIAL</t>
  </si>
  <si>
    <t>DERECHOS DE AGUA</t>
  </si>
  <si>
    <t xml:space="preserve">Impuesto  </t>
  </si>
  <si>
    <t xml:space="preserve">  Accesorios</t>
  </si>
  <si>
    <t>Total</t>
  </si>
  <si>
    <t>TOTAL</t>
  </si>
  <si>
    <t xml:space="preserve"> </t>
  </si>
  <si>
    <t>FONDO DE EXTRACCION DE HIDROCARBUROS</t>
  </si>
  <si>
    <t>INCENTIVOS A LA VENTA FINAL DE GASOLINAS Y DIESEL</t>
  </si>
  <si>
    <t>001</t>
  </si>
  <si>
    <t>ABASOLO</t>
  </si>
  <si>
    <t>002</t>
  </si>
  <si>
    <t>ALDAMA</t>
  </si>
  <si>
    <t>003</t>
  </si>
  <si>
    <t>ALTAMIRA</t>
  </si>
  <si>
    <t>004</t>
  </si>
  <si>
    <t>ANTIGUO MORELOS</t>
  </si>
  <si>
    <t>005</t>
  </si>
  <si>
    <t>BURGOS</t>
  </si>
  <si>
    <t>006</t>
  </si>
  <si>
    <t>BUSTAMANTE</t>
  </si>
  <si>
    <t>007</t>
  </si>
  <si>
    <t>CAMARGO</t>
  </si>
  <si>
    <t>008</t>
  </si>
  <si>
    <t>009</t>
  </si>
  <si>
    <t>010</t>
  </si>
  <si>
    <t>CRUILLAS</t>
  </si>
  <si>
    <t>011</t>
  </si>
  <si>
    <t>012</t>
  </si>
  <si>
    <t>013</t>
  </si>
  <si>
    <t>014</t>
  </si>
  <si>
    <t>GUERRERO</t>
  </si>
  <si>
    <t>015</t>
  </si>
  <si>
    <t>016</t>
  </si>
  <si>
    <t>HIDALGO</t>
  </si>
  <si>
    <t>017</t>
  </si>
  <si>
    <t>JAUMAVE</t>
  </si>
  <si>
    <t>018</t>
  </si>
  <si>
    <t>JIMENEZ</t>
  </si>
  <si>
    <t>019</t>
  </si>
  <si>
    <t>LLERA</t>
  </si>
  <si>
    <t>020</t>
  </si>
  <si>
    <t>MAINERO</t>
  </si>
  <si>
    <t>021</t>
  </si>
  <si>
    <t>022</t>
  </si>
  <si>
    <t>MATAMOROS</t>
  </si>
  <si>
    <t>023</t>
  </si>
  <si>
    <t>024</t>
  </si>
  <si>
    <t>MIER</t>
  </si>
  <si>
    <t>025</t>
  </si>
  <si>
    <t>026</t>
  </si>
  <si>
    <t>MIQUIHUANA</t>
  </si>
  <si>
    <t>027</t>
  </si>
  <si>
    <t>NUEVO LAREDO</t>
  </si>
  <si>
    <t>028</t>
  </si>
  <si>
    <t>NUEVO MORELOS</t>
  </si>
  <si>
    <t>029</t>
  </si>
  <si>
    <t>OCAMPO</t>
  </si>
  <si>
    <t>030</t>
  </si>
  <si>
    <t>PADILLA</t>
  </si>
  <si>
    <t>031</t>
  </si>
  <si>
    <t>PALMILLAS</t>
  </si>
  <si>
    <t>032</t>
  </si>
  <si>
    <t>REYNOSA</t>
  </si>
  <si>
    <t>033</t>
  </si>
  <si>
    <t>034</t>
  </si>
  <si>
    <t>SAN CARLOS</t>
  </si>
  <si>
    <t>035</t>
  </si>
  <si>
    <t>SAN FERNANDO</t>
  </si>
  <si>
    <t>036</t>
  </si>
  <si>
    <t>037</t>
  </si>
  <si>
    <t>SOTO LA MARINA</t>
  </si>
  <si>
    <t>038</t>
  </si>
  <si>
    <t>TAMPICO</t>
  </si>
  <si>
    <t>039</t>
  </si>
  <si>
    <t>TULA</t>
  </si>
  <si>
    <t>040</t>
  </si>
  <si>
    <t>VALLE HERMOSO</t>
  </si>
  <si>
    <t>041</t>
  </si>
  <si>
    <t>VICTORIA</t>
  </si>
  <si>
    <t>042</t>
  </si>
  <si>
    <t>043</t>
  </si>
  <si>
    <t>CENSO DE POBLACIÓN</t>
  </si>
  <si>
    <t>CASAS</t>
  </si>
  <si>
    <t>CIUDAD MADERO</t>
  </si>
  <si>
    <t>GÓMEZ FARÍAS</t>
  </si>
  <si>
    <t>GONZÁLEZ</t>
  </si>
  <si>
    <t>GÜÉMEZ</t>
  </si>
  <si>
    <t>GUSTAVO DÍAZ ORDAZ</t>
  </si>
  <si>
    <t>EL MANTE</t>
  </si>
  <si>
    <t>MÉNDEZ</t>
  </si>
  <si>
    <t>MIGUEL ALEMÁN</t>
  </si>
  <si>
    <t>SAN NICOLÁS</t>
  </si>
  <si>
    <t>VILLAGRÁN</t>
  </si>
  <si>
    <t>XICOTÉNCATL</t>
  </si>
  <si>
    <t>RÍO BRAVO</t>
  </si>
  <si>
    <t>SERVICIOS PARA EL CONTROL VEHICULAR</t>
  </si>
  <si>
    <t>(CIFRAS DE IMPUESTO PREDIAL, DERECHOS DE AGUA Y DERECHOS POR SERVICIOS PARA EL CONTROL VEHICULAR EN PESOS)</t>
  </si>
  <si>
    <t>FFM 
CONVENIO</t>
  </si>
  <si>
    <t>FONDO DE FOMENTO MUNICIPAL PARA MUNICIPIOS CON CONVENIO DE COORDINACIÓN EN MATERIA DE IMPUESTO PREDIAL</t>
  </si>
  <si>
    <t>FONDO DE FISCALIZACION y RECAUDACION
 (FOFIR)</t>
  </si>
  <si>
    <r>
      <t xml:space="preserve">FEPM -FONDO ESTATAL DE PARTICIPACIONES A MUNICIPIOS 
</t>
    </r>
    <r>
      <rPr>
        <b/>
        <sz val="8"/>
        <rFont val="Arial"/>
        <family val="2"/>
      </rPr>
      <t xml:space="preserve">(FGP/FFM/IEPS/ ISAN/F-ISAN) </t>
    </r>
  </si>
  <si>
    <t>COEFICIENTES VIGENTES PARA 2024</t>
  </si>
  <si>
    <t>Anexo I</t>
  </si>
  <si>
    <t>Anexo II</t>
  </si>
  <si>
    <t>Anexo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</si>
</sst>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_-* #,##0_-;\-* #,##0_-;_-* &quot;-&quot;??_-;_-@_-"/>
    <numFmt numFmtId="165" formatCode="#,##0_ ;[Red]\-#,##0\ "/>
    <numFmt numFmtId="166" formatCode="0.000000"/>
    <numFmt numFmtId="167" formatCode="_-* #,##0.000000_-;\-* #,##0.000000_-;_-* &quot;-&quot;??_-;_-@_-"/>
    <numFmt numFmtId="168" formatCode="#,##0.000000;[Red]\-#,##0.000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i/>
      <sz val="10"/>
      <name val="Arial"/>
      <family val="2"/>
    </font>
    <font>
      <b/>
      <sz val="14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2" fillId="0" borderId="0"/>
  </cellStyleXfs>
  <cellXfs count="52">
    <xf numFmtId="0" fontId="0" fillId="0" borderId="0" xfId="0"/>
    <xf numFmtId="0" fontId="2" fillId="0" borderId="0" xfId="2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2" applyFont="1" applyAlignment="1">
      <alignment vertical="center"/>
    </xf>
    <xf numFmtId="0" fontId="2" fillId="0" borderId="0" xfId="2"/>
    <xf numFmtId="0" fontId="2" fillId="0" borderId="0" xfId="3"/>
    <xf numFmtId="0" fontId="2" fillId="0" borderId="0" xfId="3" applyAlignment="1">
      <alignment horizontal="center"/>
    </xf>
    <xf numFmtId="166" fontId="2" fillId="0" borderId="0" xfId="3" applyNumberFormat="1"/>
    <xf numFmtId="168" fontId="2" fillId="0" borderId="0" xfId="3" applyNumberFormat="1"/>
    <xf numFmtId="167" fontId="2" fillId="0" borderId="0" xfId="3" applyNumberFormat="1"/>
    <xf numFmtId="40" fontId="2" fillId="0" borderId="0" xfId="3" applyNumberFormat="1"/>
    <xf numFmtId="165" fontId="2" fillId="0" borderId="3" xfId="3" applyNumberFormat="1" applyFont="1" applyFill="1" applyBorder="1" applyAlignment="1">
      <alignment horizontal="center" vertical="center"/>
    </xf>
    <xf numFmtId="166" fontId="2" fillId="0" borderId="3" xfId="3" applyNumberFormat="1" applyFont="1" applyFill="1" applyBorder="1"/>
    <xf numFmtId="167" fontId="2" fillId="0" borderId="3" xfId="3" applyNumberFormat="1" applyFont="1" applyFill="1" applyBorder="1"/>
    <xf numFmtId="0" fontId="2" fillId="0" borderId="3" xfId="3" applyFont="1" applyFill="1" applyBorder="1"/>
    <xf numFmtId="165" fontId="2" fillId="0" borderId="1" xfId="3" applyNumberFormat="1" applyFont="1" applyFill="1" applyBorder="1" applyAlignment="1">
      <alignment horizontal="center" vertical="center"/>
    </xf>
    <xf numFmtId="166" fontId="2" fillId="0" borderId="1" xfId="3" applyNumberFormat="1" applyFont="1" applyFill="1" applyBorder="1"/>
    <xf numFmtId="167" fontId="2" fillId="0" borderId="1" xfId="3" applyNumberFormat="1" applyFont="1" applyFill="1" applyBorder="1"/>
    <xf numFmtId="0" fontId="2" fillId="0" borderId="1" xfId="3" applyFont="1" applyFill="1" applyBorder="1"/>
    <xf numFmtId="164" fontId="3" fillId="0" borderId="1" xfId="1" applyNumberFormat="1" applyFont="1" applyBorder="1" applyAlignment="1">
      <alignment horizontal="right" vertical="center"/>
    </xf>
    <xf numFmtId="165" fontId="3" fillId="0" borderId="1" xfId="2" applyNumberFormat="1" applyFont="1" applyBorder="1" applyAlignment="1">
      <alignment horizontal="right" vertical="center"/>
    </xf>
    <xf numFmtId="165" fontId="2" fillId="0" borderId="5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2" fillId="0" borderId="6" xfId="5" applyFont="1" applyFill="1" applyBorder="1" applyAlignment="1">
      <alignment horizontal="left" vertical="center" wrapText="1"/>
    </xf>
    <xf numFmtId="0" fontId="2" fillId="0" borderId="6" xfId="5" applyFont="1" applyFill="1" applyBorder="1" applyAlignment="1">
      <alignment vertical="center" wrapText="1"/>
    </xf>
    <xf numFmtId="0" fontId="2" fillId="0" borderId="7" xfId="5" applyFont="1" applyFill="1" applyBorder="1" applyAlignment="1">
      <alignment horizontal="left" vertical="center" wrapText="1"/>
    </xf>
    <xf numFmtId="165" fontId="9" fillId="4" borderId="4" xfId="3" applyNumberFormat="1" applyFont="1" applyFill="1" applyBorder="1" applyAlignment="1">
      <alignment horizontal="center" vertical="center"/>
    </xf>
    <xf numFmtId="167" fontId="9" fillId="4" borderId="1" xfId="4" applyNumberFormat="1" applyFont="1" applyFill="1" applyBorder="1" applyAlignment="1">
      <alignment horizontal="right" vertical="center"/>
    </xf>
    <xf numFmtId="165" fontId="9" fillId="4" borderId="1" xfId="3" quotePrefix="1" applyNumberFormat="1" applyFont="1" applyFill="1" applyBorder="1" applyAlignment="1">
      <alignment horizontal="center" vertical="center" wrapText="1"/>
    </xf>
    <xf numFmtId="165" fontId="12" fillId="4" borderId="2" xfId="3" applyNumberFormat="1" applyFont="1" applyFill="1" applyBorder="1" applyAlignment="1">
      <alignment horizontal="fill" vertical="center"/>
    </xf>
    <xf numFmtId="165" fontId="9" fillId="4" borderId="1" xfId="3" applyNumberFormat="1" applyFont="1" applyFill="1" applyBorder="1" applyAlignment="1">
      <alignment horizontal="center" vertical="center" wrapText="1"/>
    </xf>
    <xf numFmtId="0" fontId="2" fillId="0" borderId="0" xfId="3" applyFont="1"/>
    <xf numFmtId="0" fontId="8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65" fontId="9" fillId="4" borderId="1" xfId="3" applyNumberFormat="1" applyFont="1" applyFill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2" fillId="0" borderId="0" xfId="3" applyAlignment="1">
      <alignment horizontal="center"/>
    </xf>
    <xf numFmtId="0" fontId="11" fillId="0" borderId="0" xfId="3" applyFont="1" applyAlignment="1">
      <alignment horizontal="center" vertical="center" wrapText="1"/>
    </xf>
    <xf numFmtId="0" fontId="11" fillId="0" borderId="0" xfId="3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5" fillId="0" borderId="0" xfId="2" applyFont="1" applyBorder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164" fontId="8" fillId="3" borderId="1" xfId="1" applyNumberFormat="1" applyFont="1" applyFill="1" applyBorder="1" applyAlignment="1">
      <alignment horizontal="right" vertical="center"/>
    </xf>
    <xf numFmtId="0" fontId="14" fillId="0" borderId="0" xfId="0" applyFont="1" applyAlignment="1">
      <alignment horizontal="center"/>
    </xf>
    <xf numFmtId="0" fontId="15" fillId="0" borderId="0" xfId="3" applyFont="1" applyAlignment="1">
      <alignment horizontal="center"/>
    </xf>
    <xf numFmtId="0" fontId="2" fillId="0" borderId="1" xfId="5" applyFont="1" applyFill="1" applyBorder="1" applyAlignment="1">
      <alignment horizontal="left" vertical="center" wrapText="1"/>
    </xf>
    <xf numFmtId="165" fontId="2" fillId="0" borderId="1" xfId="0" applyNumberFormat="1" applyFont="1" applyBorder="1" applyAlignment="1">
      <alignment horizontal="right" vertical="center"/>
    </xf>
    <xf numFmtId="0" fontId="2" fillId="0" borderId="1" xfId="5" applyFont="1" applyFill="1" applyBorder="1" applyAlignment="1">
      <alignment vertical="center" wrapText="1"/>
    </xf>
  </cellXfs>
  <cellStyles count="6">
    <cellStyle name="Millares" xfId="1" builtinId="3"/>
    <cellStyle name="Millares 2 5" xfId="4"/>
    <cellStyle name="Normal" xfId="0" builtinId="0"/>
    <cellStyle name="Normal 2" xfId="2"/>
    <cellStyle name="Normal 2 2" xfId="5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3"/>
  <sheetViews>
    <sheetView tabSelected="1" zoomScaleNormal="100" workbookViewId="0">
      <selection sqref="A1:K52"/>
    </sheetView>
  </sheetViews>
  <sheetFormatPr baseColWidth="10" defaultRowHeight="12.75" x14ac:dyDescent="0.2"/>
  <cols>
    <col min="1" max="1" width="22.140625" style="5" customWidth="1"/>
    <col min="2" max="2" width="14.7109375" style="2" customWidth="1"/>
    <col min="3" max="4" width="12.7109375" style="2" customWidth="1"/>
    <col min="5" max="5" width="13" style="2" bestFit="1" customWidth="1"/>
    <col min="6" max="7" width="12.7109375" style="2" customWidth="1"/>
    <col min="8" max="8" width="13" style="2" bestFit="1" customWidth="1"/>
    <col min="9" max="9" width="14" style="2" bestFit="1" customWidth="1"/>
    <col min="10" max="10" width="14.140625" style="2" customWidth="1"/>
    <col min="11" max="11" width="14.85546875" style="2" customWidth="1"/>
    <col min="12" max="16384" width="11.42578125" style="2"/>
  </cols>
  <sheetData>
    <row r="1" spans="1:11" ht="15.75" x14ac:dyDescent="0.25">
      <c r="A1" s="1"/>
      <c r="J1" s="47" t="s">
        <v>105</v>
      </c>
      <c r="K1" s="47"/>
    </row>
    <row r="2" spans="1:11" x14ac:dyDescent="0.2">
      <c r="A2" s="2"/>
    </row>
    <row r="3" spans="1:11" ht="19.5" customHeight="1" x14ac:dyDescent="0.2">
      <c r="A3" s="34" t="s">
        <v>0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ht="13.5" customHeight="1" x14ac:dyDescent="0.2">
      <c r="A4" s="35" t="s">
        <v>99</v>
      </c>
      <c r="B4" s="35"/>
      <c r="C4" s="35"/>
      <c r="D4" s="35"/>
      <c r="E4" s="35"/>
      <c r="F4" s="35"/>
      <c r="G4" s="35"/>
      <c r="H4" s="35"/>
      <c r="I4" s="35"/>
      <c r="J4" s="35"/>
      <c r="K4" s="35"/>
    </row>
    <row r="5" spans="1:1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8.75" customHeight="1" x14ac:dyDescent="0.2">
      <c r="A6" s="42" t="s">
        <v>1</v>
      </c>
      <c r="B6" s="36" t="s">
        <v>84</v>
      </c>
      <c r="C6" s="36" t="s">
        <v>2</v>
      </c>
      <c r="D6" s="36"/>
      <c r="E6" s="36"/>
      <c r="F6" s="36"/>
      <c r="G6" s="36"/>
      <c r="H6" s="36"/>
      <c r="I6" s="36" t="s">
        <v>3</v>
      </c>
      <c r="J6" s="36"/>
      <c r="K6" s="43" t="s">
        <v>98</v>
      </c>
    </row>
    <row r="7" spans="1:11" ht="20.25" customHeight="1" x14ac:dyDescent="0.2">
      <c r="A7" s="42"/>
      <c r="B7" s="36"/>
      <c r="C7" s="36">
        <v>2022</v>
      </c>
      <c r="D7" s="36"/>
      <c r="E7" s="36"/>
      <c r="F7" s="36">
        <v>2023</v>
      </c>
      <c r="G7" s="36"/>
      <c r="H7" s="36"/>
      <c r="I7" s="36"/>
      <c r="J7" s="36"/>
      <c r="K7" s="43"/>
    </row>
    <row r="8" spans="1:11" ht="15.75" customHeight="1" x14ac:dyDescent="0.2">
      <c r="A8" s="42"/>
      <c r="B8" s="33">
        <v>2020</v>
      </c>
      <c r="C8" s="33" t="s">
        <v>4</v>
      </c>
      <c r="D8" s="33" t="s">
        <v>5</v>
      </c>
      <c r="E8" s="33" t="s">
        <v>6</v>
      </c>
      <c r="F8" s="33" t="s">
        <v>4</v>
      </c>
      <c r="G8" s="33" t="s">
        <v>5</v>
      </c>
      <c r="H8" s="33" t="s">
        <v>6</v>
      </c>
      <c r="I8" s="33">
        <v>2022</v>
      </c>
      <c r="J8" s="33">
        <v>2023</v>
      </c>
      <c r="K8" s="33">
        <v>2023</v>
      </c>
    </row>
    <row r="9" spans="1:11" ht="12.95" customHeight="1" x14ac:dyDescent="0.2">
      <c r="A9" s="49" t="s">
        <v>12</v>
      </c>
      <c r="B9" s="20">
        <v>9822</v>
      </c>
      <c r="C9" s="20">
        <v>1252439</v>
      </c>
      <c r="D9" s="21">
        <v>144832</v>
      </c>
      <c r="E9" s="50">
        <f>+D9+C9</f>
        <v>1397271</v>
      </c>
      <c r="F9" s="20">
        <v>1338602</v>
      </c>
      <c r="G9" s="21">
        <v>148020</v>
      </c>
      <c r="H9" s="50">
        <f>+G9+F9</f>
        <v>1486622</v>
      </c>
      <c r="I9" s="21">
        <v>3688128</v>
      </c>
      <c r="J9" s="21">
        <v>3912170</v>
      </c>
      <c r="K9" s="21">
        <v>3239498</v>
      </c>
    </row>
    <row r="10" spans="1:11" ht="12.95" customHeight="1" x14ac:dyDescent="0.2">
      <c r="A10" s="49" t="s">
        <v>14</v>
      </c>
      <c r="B10" s="20">
        <v>28725</v>
      </c>
      <c r="C10" s="20">
        <v>5565714</v>
      </c>
      <c r="D10" s="21">
        <v>2058903</v>
      </c>
      <c r="E10" s="50">
        <f t="shared" ref="E10:E34" si="0">+D10+C10</f>
        <v>7624617</v>
      </c>
      <c r="F10" s="20">
        <v>7513805</v>
      </c>
      <c r="G10" s="21">
        <v>228301</v>
      </c>
      <c r="H10" s="50">
        <f t="shared" ref="H10:H51" si="1">+G10+F10</f>
        <v>7742106</v>
      </c>
      <c r="I10" s="21">
        <v>10443713</v>
      </c>
      <c r="J10" s="21">
        <v>8901109</v>
      </c>
      <c r="K10" s="21">
        <v>9138615</v>
      </c>
    </row>
    <row r="11" spans="1:11" ht="12.95" customHeight="1" x14ac:dyDescent="0.2">
      <c r="A11" s="49" t="s">
        <v>16</v>
      </c>
      <c r="B11" s="20">
        <v>269790</v>
      </c>
      <c r="C11" s="20">
        <v>66855686</v>
      </c>
      <c r="D11" s="21">
        <v>739965</v>
      </c>
      <c r="E11" s="50">
        <f t="shared" si="0"/>
        <v>67595651</v>
      </c>
      <c r="F11" s="20">
        <v>70670797</v>
      </c>
      <c r="G11" s="21">
        <v>259707</v>
      </c>
      <c r="H11" s="50">
        <f t="shared" si="1"/>
        <v>70930504</v>
      </c>
      <c r="I11" s="21">
        <v>304197427</v>
      </c>
      <c r="J11" s="21">
        <v>369528286</v>
      </c>
      <c r="K11" s="21">
        <v>77292793</v>
      </c>
    </row>
    <row r="12" spans="1:11" ht="12.95" customHeight="1" x14ac:dyDescent="0.2">
      <c r="A12" s="51" t="s">
        <v>18</v>
      </c>
      <c r="B12" s="20">
        <v>8850</v>
      </c>
      <c r="C12" s="20">
        <v>592762</v>
      </c>
      <c r="D12" s="21">
        <v>87039</v>
      </c>
      <c r="E12" s="50">
        <f t="shared" si="0"/>
        <v>679801</v>
      </c>
      <c r="F12" s="20">
        <v>709488</v>
      </c>
      <c r="G12" s="21">
        <v>81112</v>
      </c>
      <c r="H12" s="50">
        <f t="shared" si="1"/>
        <v>790600</v>
      </c>
      <c r="I12" s="21">
        <v>1083283</v>
      </c>
      <c r="J12" s="21">
        <v>1348381</v>
      </c>
      <c r="K12" s="21">
        <v>5000795</v>
      </c>
    </row>
    <row r="13" spans="1:11" ht="12.95" customHeight="1" x14ac:dyDescent="0.2">
      <c r="A13" s="49" t="s">
        <v>20</v>
      </c>
      <c r="B13" s="20">
        <v>4256</v>
      </c>
      <c r="C13" s="20">
        <v>613078</v>
      </c>
      <c r="D13" s="21">
        <v>23067</v>
      </c>
      <c r="E13" s="50">
        <f t="shared" si="0"/>
        <v>636145</v>
      </c>
      <c r="F13" s="20">
        <v>559466</v>
      </c>
      <c r="G13" s="21">
        <v>13838</v>
      </c>
      <c r="H13" s="50">
        <f t="shared" si="1"/>
        <v>573304</v>
      </c>
      <c r="I13" s="21">
        <v>0</v>
      </c>
      <c r="J13" s="21">
        <v>0</v>
      </c>
      <c r="K13" s="21">
        <v>2596486</v>
      </c>
    </row>
    <row r="14" spans="1:11" ht="12.95" customHeight="1" x14ac:dyDescent="0.2">
      <c r="A14" s="49" t="s">
        <v>22</v>
      </c>
      <c r="B14" s="20">
        <v>7542</v>
      </c>
      <c r="C14" s="20">
        <v>297057</v>
      </c>
      <c r="D14" s="21">
        <v>6894</v>
      </c>
      <c r="E14" s="50">
        <f t="shared" si="0"/>
        <v>303951</v>
      </c>
      <c r="F14" s="20">
        <v>129632</v>
      </c>
      <c r="G14" s="21">
        <v>2716</v>
      </c>
      <c r="H14" s="50">
        <f t="shared" si="1"/>
        <v>132348</v>
      </c>
      <c r="I14" s="21">
        <v>0</v>
      </c>
      <c r="J14" s="21">
        <v>0</v>
      </c>
      <c r="K14" s="21">
        <v>72271</v>
      </c>
    </row>
    <row r="15" spans="1:11" ht="12.95" customHeight="1" x14ac:dyDescent="0.2">
      <c r="A15" s="49" t="s">
        <v>24</v>
      </c>
      <c r="B15" s="20">
        <v>16546</v>
      </c>
      <c r="C15" s="20">
        <v>2271755</v>
      </c>
      <c r="D15" s="21">
        <v>125594</v>
      </c>
      <c r="E15" s="50">
        <f t="shared" si="0"/>
        <v>2397349</v>
      </c>
      <c r="F15" s="20">
        <v>2545048</v>
      </c>
      <c r="G15" s="21">
        <v>104304</v>
      </c>
      <c r="H15" s="50">
        <f t="shared" si="1"/>
        <v>2649352</v>
      </c>
      <c r="I15" s="21">
        <v>17067800</v>
      </c>
      <c r="J15" s="21">
        <v>17306264</v>
      </c>
      <c r="K15" s="21">
        <v>9642882</v>
      </c>
    </row>
    <row r="16" spans="1:11" ht="12.95" customHeight="1" x14ac:dyDescent="0.2">
      <c r="A16" s="49" t="s">
        <v>85</v>
      </c>
      <c r="B16" s="20">
        <v>4143</v>
      </c>
      <c r="C16" s="20">
        <v>788291</v>
      </c>
      <c r="D16" s="21">
        <v>64857</v>
      </c>
      <c r="E16" s="50">
        <f t="shared" si="0"/>
        <v>853148</v>
      </c>
      <c r="F16" s="20">
        <v>817698</v>
      </c>
      <c r="G16" s="21">
        <v>30319</v>
      </c>
      <c r="H16" s="50">
        <f t="shared" si="1"/>
        <v>848017</v>
      </c>
      <c r="I16" s="21">
        <v>166690</v>
      </c>
      <c r="J16" s="21">
        <v>212126</v>
      </c>
      <c r="K16" s="21">
        <v>575037</v>
      </c>
    </row>
    <row r="17" spans="1:11" ht="12.95" customHeight="1" x14ac:dyDescent="0.2">
      <c r="A17" s="49" t="s">
        <v>86</v>
      </c>
      <c r="B17" s="20">
        <v>205933</v>
      </c>
      <c r="C17" s="20">
        <v>47394813</v>
      </c>
      <c r="D17" s="21">
        <v>597426</v>
      </c>
      <c r="E17" s="50">
        <f t="shared" si="0"/>
        <v>47992239</v>
      </c>
      <c r="F17" s="20">
        <v>55011079</v>
      </c>
      <c r="G17" s="21">
        <v>553159</v>
      </c>
      <c r="H17" s="50">
        <f t="shared" si="1"/>
        <v>55564238</v>
      </c>
      <c r="I17" s="21">
        <v>259810333</v>
      </c>
      <c r="J17" s="21">
        <v>289900596</v>
      </c>
      <c r="K17" s="21">
        <v>150314635</v>
      </c>
    </row>
    <row r="18" spans="1:11" ht="12.95" customHeight="1" x14ac:dyDescent="0.2">
      <c r="A18" s="49" t="s">
        <v>28</v>
      </c>
      <c r="B18" s="20">
        <v>1671</v>
      </c>
      <c r="C18" s="20">
        <v>451780</v>
      </c>
      <c r="D18" s="21">
        <v>2286</v>
      </c>
      <c r="E18" s="50">
        <f t="shared" si="0"/>
        <v>454066</v>
      </c>
      <c r="F18" s="20">
        <v>334597</v>
      </c>
      <c r="G18" s="21">
        <v>11410</v>
      </c>
      <c r="H18" s="50">
        <f t="shared" si="1"/>
        <v>346007</v>
      </c>
      <c r="I18" s="21">
        <v>226488</v>
      </c>
      <c r="J18" s="21">
        <v>221101</v>
      </c>
      <c r="K18" s="21">
        <v>0</v>
      </c>
    </row>
    <row r="19" spans="1:11" ht="12.95" customHeight="1" x14ac:dyDescent="0.2">
      <c r="A19" s="49" t="s">
        <v>87</v>
      </c>
      <c r="B19" s="20">
        <v>8288</v>
      </c>
      <c r="C19" s="20">
        <v>944674</v>
      </c>
      <c r="D19" s="21">
        <v>130756</v>
      </c>
      <c r="E19" s="50">
        <f t="shared" si="0"/>
        <v>1075430</v>
      </c>
      <c r="F19" s="20">
        <v>936575</v>
      </c>
      <c r="G19" s="21">
        <v>154628</v>
      </c>
      <c r="H19" s="50">
        <f t="shared" si="1"/>
        <v>1091203</v>
      </c>
      <c r="I19" s="21">
        <v>194036</v>
      </c>
      <c r="J19" s="21">
        <v>148898</v>
      </c>
      <c r="K19" s="21">
        <v>5114489</v>
      </c>
    </row>
    <row r="20" spans="1:11" ht="12.95" customHeight="1" x14ac:dyDescent="0.2">
      <c r="A20" s="49" t="s">
        <v>88</v>
      </c>
      <c r="B20" s="20">
        <v>41470</v>
      </c>
      <c r="C20" s="20">
        <v>5719077</v>
      </c>
      <c r="D20" s="21">
        <v>560682</v>
      </c>
      <c r="E20" s="50">
        <f t="shared" si="0"/>
        <v>6279759</v>
      </c>
      <c r="F20" s="20">
        <v>5423526</v>
      </c>
      <c r="G20" s="21">
        <v>772753</v>
      </c>
      <c r="H20" s="50">
        <f t="shared" si="1"/>
        <v>6196279</v>
      </c>
      <c r="I20" s="21">
        <v>20694877</v>
      </c>
      <c r="J20" s="21">
        <v>22408558</v>
      </c>
      <c r="K20" s="21">
        <v>17807395</v>
      </c>
    </row>
    <row r="21" spans="1:11" ht="12.95" customHeight="1" x14ac:dyDescent="0.2">
      <c r="A21" s="49" t="s">
        <v>89</v>
      </c>
      <c r="B21" s="20">
        <v>15032</v>
      </c>
      <c r="C21" s="20">
        <v>1897166</v>
      </c>
      <c r="D21" s="21">
        <v>182011</v>
      </c>
      <c r="E21" s="50">
        <f t="shared" si="0"/>
        <v>2079177</v>
      </c>
      <c r="F21" s="20">
        <v>1533962</v>
      </c>
      <c r="G21" s="21">
        <v>132582</v>
      </c>
      <c r="H21" s="50">
        <f t="shared" si="1"/>
        <v>1666544</v>
      </c>
      <c r="I21" s="21">
        <v>707207</v>
      </c>
      <c r="J21" s="21">
        <v>783480</v>
      </c>
      <c r="K21" s="21">
        <v>4613601</v>
      </c>
    </row>
    <row r="22" spans="1:11" ht="12.95" customHeight="1" x14ac:dyDescent="0.2">
      <c r="A22" s="49" t="s">
        <v>33</v>
      </c>
      <c r="B22" s="20">
        <v>3803</v>
      </c>
      <c r="C22" s="20">
        <v>1409914</v>
      </c>
      <c r="D22" s="21">
        <v>53322</v>
      </c>
      <c r="E22" s="50">
        <f t="shared" si="0"/>
        <v>1463236</v>
      </c>
      <c r="F22" s="20">
        <v>1195200</v>
      </c>
      <c r="G22" s="21">
        <v>48903</v>
      </c>
      <c r="H22" s="50">
        <f t="shared" si="1"/>
        <v>1244103</v>
      </c>
      <c r="I22" s="21">
        <v>2867528</v>
      </c>
      <c r="J22" s="21">
        <v>2969783</v>
      </c>
      <c r="K22" s="21">
        <v>1853952</v>
      </c>
    </row>
    <row r="23" spans="1:11" ht="12.95" customHeight="1" x14ac:dyDescent="0.2">
      <c r="A23" s="49" t="s">
        <v>90</v>
      </c>
      <c r="B23" s="20">
        <v>15677</v>
      </c>
      <c r="C23" s="20">
        <v>2364433</v>
      </c>
      <c r="D23" s="21">
        <v>195259</v>
      </c>
      <c r="E23" s="50">
        <f t="shared" si="0"/>
        <v>2559692</v>
      </c>
      <c r="F23" s="20">
        <v>2319629</v>
      </c>
      <c r="G23" s="21">
        <v>157756</v>
      </c>
      <c r="H23" s="50">
        <f t="shared" si="1"/>
        <v>2477385</v>
      </c>
      <c r="I23" s="21">
        <v>9640891</v>
      </c>
      <c r="J23" s="21">
        <v>9446456</v>
      </c>
      <c r="K23" s="21">
        <v>14751820</v>
      </c>
    </row>
    <row r="24" spans="1:11" ht="12.95" customHeight="1" x14ac:dyDescent="0.2">
      <c r="A24" s="49" t="s">
        <v>36</v>
      </c>
      <c r="B24" s="20">
        <v>17012</v>
      </c>
      <c r="C24" s="20">
        <v>1678018</v>
      </c>
      <c r="D24" s="21">
        <v>338328</v>
      </c>
      <c r="E24" s="50">
        <f t="shared" si="0"/>
        <v>2016346</v>
      </c>
      <c r="F24" s="20">
        <v>1616086</v>
      </c>
      <c r="G24" s="21">
        <v>242243</v>
      </c>
      <c r="H24" s="50">
        <f t="shared" si="1"/>
        <v>1858329</v>
      </c>
      <c r="I24" s="21">
        <v>3602964</v>
      </c>
      <c r="J24" s="21">
        <v>3509248</v>
      </c>
      <c r="K24" s="21">
        <v>4631663</v>
      </c>
    </row>
    <row r="25" spans="1:11" ht="12.95" customHeight="1" x14ac:dyDescent="0.2">
      <c r="A25" s="49" t="s">
        <v>38</v>
      </c>
      <c r="B25" s="20">
        <v>15994</v>
      </c>
      <c r="C25" s="20">
        <v>1128507</v>
      </c>
      <c r="D25" s="21">
        <v>76211</v>
      </c>
      <c r="E25" s="50">
        <f t="shared" si="0"/>
        <v>1204718</v>
      </c>
      <c r="F25" s="20">
        <v>1252229</v>
      </c>
      <c r="G25" s="21">
        <v>65541</v>
      </c>
      <c r="H25" s="50">
        <f t="shared" si="1"/>
        <v>1317770</v>
      </c>
      <c r="I25" s="21">
        <v>3934876</v>
      </c>
      <c r="J25" s="21">
        <v>3661351</v>
      </c>
      <c r="K25" s="21">
        <v>4560271</v>
      </c>
    </row>
    <row r="26" spans="1:11" ht="12.95" customHeight="1" x14ac:dyDescent="0.2">
      <c r="A26" s="49" t="s">
        <v>40</v>
      </c>
      <c r="B26" s="20">
        <v>6375</v>
      </c>
      <c r="C26" s="20">
        <v>1662869</v>
      </c>
      <c r="D26" s="21">
        <v>16203</v>
      </c>
      <c r="E26" s="50">
        <f t="shared" si="0"/>
        <v>1679072</v>
      </c>
      <c r="F26" s="20">
        <v>1271424</v>
      </c>
      <c r="G26" s="21">
        <v>104045</v>
      </c>
      <c r="H26" s="50">
        <f t="shared" si="1"/>
        <v>1375469</v>
      </c>
      <c r="I26" s="21">
        <v>1141415</v>
      </c>
      <c r="J26" s="21">
        <v>1236136</v>
      </c>
      <c r="K26" s="21">
        <v>4090965</v>
      </c>
    </row>
    <row r="27" spans="1:11" ht="12.95" customHeight="1" x14ac:dyDescent="0.2">
      <c r="A27" s="49" t="s">
        <v>42</v>
      </c>
      <c r="B27" s="20">
        <v>14645</v>
      </c>
      <c r="C27" s="20">
        <v>1803285</v>
      </c>
      <c r="D27" s="21">
        <v>184177</v>
      </c>
      <c r="E27" s="50">
        <f t="shared" si="0"/>
        <v>1987462</v>
      </c>
      <c r="F27" s="20">
        <v>1907915</v>
      </c>
      <c r="G27" s="21">
        <v>76481</v>
      </c>
      <c r="H27" s="50">
        <f t="shared" si="1"/>
        <v>1984396</v>
      </c>
      <c r="I27" s="21">
        <v>2299729</v>
      </c>
      <c r="J27" s="21">
        <v>2514194</v>
      </c>
      <c r="K27" s="21">
        <v>3453230</v>
      </c>
    </row>
    <row r="28" spans="1:11" ht="12.95" customHeight="1" x14ac:dyDescent="0.2">
      <c r="A28" s="49" t="s">
        <v>44</v>
      </c>
      <c r="B28" s="20">
        <v>2048</v>
      </c>
      <c r="C28" s="20">
        <v>334656</v>
      </c>
      <c r="D28" s="21">
        <v>22708</v>
      </c>
      <c r="E28" s="50">
        <f t="shared" si="0"/>
        <v>357364</v>
      </c>
      <c r="F28" s="20">
        <v>372968</v>
      </c>
      <c r="G28" s="21">
        <v>58026</v>
      </c>
      <c r="H28" s="50">
        <f t="shared" si="1"/>
        <v>430994</v>
      </c>
      <c r="I28" s="21">
        <v>211061</v>
      </c>
      <c r="J28" s="21">
        <v>258747</v>
      </c>
      <c r="K28" s="21">
        <v>114441</v>
      </c>
    </row>
    <row r="29" spans="1:11" ht="12.95" customHeight="1" x14ac:dyDescent="0.2">
      <c r="A29" s="49" t="s">
        <v>91</v>
      </c>
      <c r="B29" s="20">
        <v>106144</v>
      </c>
      <c r="C29" s="20">
        <v>13629286</v>
      </c>
      <c r="D29" s="21">
        <v>701166</v>
      </c>
      <c r="E29" s="50">
        <f t="shared" si="0"/>
        <v>14330452</v>
      </c>
      <c r="F29" s="20">
        <v>14492525</v>
      </c>
      <c r="G29" s="21">
        <v>1004984</v>
      </c>
      <c r="H29" s="50">
        <f t="shared" si="1"/>
        <v>15497509</v>
      </c>
      <c r="I29" s="21">
        <v>88088393</v>
      </c>
      <c r="J29" s="21">
        <v>71402505</v>
      </c>
      <c r="K29" s="21">
        <v>42037421</v>
      </c>
    </row>
    <row r="30" spans="1:11" ht="12.95" customHeight="1" x14ac:dyDescent="0.2">
      <c r="A30" s="49" t="s">
        <v>47</v>
      </c>
      <c r="B30" s="20">
        <v>541979</v>
      </c>
      <c r="C30" s="20">
        <v>85912390</v>
      </c>
      <c r="D30" s="21">
        <v>6525733</v>
      </c>
      <c r="E30" s="50">
        <f t="shared" si="0"/>
        <v>92438123</v>
      </c>
      <c r="F30" s="20">
        <v>87739099</v>
      </c>
      <c r="G30" s="21">
        <v>9365839</v>
      </c>
      <c r="H30" s="50">
        <f t="shared" si="1"/>
        <v>97104938</v>
      </c>
      <c r="I30" s="21">
        <v>462369556</v>
      </c>
      <c r="J30" s="21">
        <v>485363979</v>
      </c>
      <c r="K30" s="21">
        <v>221937285</v>
      </c>
    </row>
    <row r="31" spans="1:11" ht="12.95" customHeight="1" x14ac:dyDescent="0.2">
      <c r="A31" s="49" t="s">
        <v>92</v>
      </c>
      <c r="B31" s="20">
        <v>4280</v>
      </c>
      <c r="C31" s="20">
        <v>760550</v>
      </c>
      <c r="D31" s="21">
        <v>53927</v>
      </c>
      <c r="E31" s="50">
        <f t="shared" si="0"/>
        <v>814477</v>
      </c>
      <c r="F31" s="20">
        <v>786910</v>
      </c>
      <c r="G31" s="21">
        <v>29666</v>
      </c>
      <c r="H31" s="50">
        <f t="shared" si="1"/>
        <v>816576</v>
      </c>
      <c r="I31" s="21">
        <v>76732</v>
      </c>
      <c r="J31" s="21">
        <v>120896</v>
      </c>
      <c r="K31" s="21">
        <v>3718055</v>
      </c>
    </row>
    <row r="32" spans="1:11" ht="12.95" customHeight="1" x14ac:dyDescent="0.2">
      <c r="A32" s="49" t="s">
        <v>50</v>
      </c>
      <c r="B32" s="20">
        <v>6385</v>
      </c>
      <c r="C32" s="20">
        <v>1046486</v>
      </c>
      <c r="D32" s="21">
        <v>45992</v>
      </c>
      <c r="E32" s="50">
        <f t="shared" si="0"/>
        <v>1092478</v>
      </c>
      <c r="F32" s="20">
        <v>1057895</v>
      </c>
      <c r="G32" s="21">
        <v>28834</v>
      </c>
      <c r="H32" s="50">
        <f t="shared" si="1"/>
        <v>1086729</v>
      </c>
      <c r="I32" s="21">
        <v>4131210</v>
      </c>
      <c r="J32" s="21">
        <v>3958885</v>
      </c>
      <c r="K32" s="21">
        <v>6206395</v>
      </c>
    </row>
    <row r="33" spans="1:11" ht="12.95" customHeight="1" x14ac:dyDescent="0.2">
      <c r="A33" s="49" t="s">
        <v>93</v>
      </c>
      <c r="B33" s="20">
        <v>26237</v>
      </c>
      <c r="C33" s="20">
        <v>4770768</v>
      </c>
      <c r="D33" s="21">
        <v>21028</v>
      </c>
      <c r="E33" s="50">
        <f t="shared" si="0"/>
        <v>4791796</v>
      </c>
      <c r="F33" s="20">
        <v>4635375</v>
      </c>
      <c r="G33" s="21">
        <v>16955</v>
      </c>
      <c r="H33" s="50">
        <f t="shared" si="1"/>
        <v>4652330</v>
      </c>
      <c r="I33" s="21">
        <v>19272860</v>
      </c>
      <c r="J33" s="21">
        <v>19679656</v>
      </c>
      <c r="K33" s="21">
        <v>15646666</v>
      </c>
    </row>
    <row r="34" spans="1:11" ht="12.95" customHeight="1" x14ac:dyDescent="0.2">
      <c r="A34" s="49" t="s">
        <v>53</v>
      </c>
      <c r="B34" s="20">
        <v>3704</v>
      </c>
      <c r="C34" s="20">
        <v>245502</v>
      </c>
      <c r="D34" s="21">
        <v>8548</v>
      </c>
      <c r="E34" s="50">
        <f t="shared" si="0"/>
        <v>254050</v>
      </c>
      <c r="F34" s="20">
        <v>248384</v>
      </c>
      <c r="G34" s="21">
        <v>4126</v>
      </c>
      <c r="H34" s="50">
        <f t="shared" si="1"/>
        <v>252510</v>
      </c>
      <c r="I34" s="21">
        <v>119357</v>
      </c>
      <c r="J34" s="21">
        <v>110257</v>
      </c>
      <c r="K34" s="21">
        <v>710460</v>
      </c>
    </row>
    <row r="35" spans="1:11" ht="12.95" customHeight="1" x14ac:dyDescent="0.2">
      <c r="A35" s="49" t="s">
        <v>55</v>
      </c>
      <c r="B35" s="20">
        <v>425058</v>
      </c>
      <c r="C35" s="20">
        <v>127246719</v>
      </c>
      <c r="D35" s="21">
        <v>11760836</v>
      </c>
      <c r="E35" s="50">
        <f>+D35+C35</f>
        <v>139007555</v>
      </c>
      <c r="F35" s="20">
        <v>145014018</v>
      </c>
      <c r="G35" s="21">
        <v>8692819</v>
      </c>
      <c r="H35" s="50">
        <f>+G35+F35</f>
        <v>153706837</v>
      </c>
      <c r="I35" s="21">
        <v>495821903</v>
      </c>
      <c r="J35" s="21">
        <v>561588679</v>
      </c>
      <c r="K35" s="21">
        <v>193929594</v>
      </c>
    </row>
    <row r="36" spans="1:11" ht="12.95" customHeight="1" x14ac:dyDescent="0.2">
      <c r="A36" s="49" t="s">
        <v>57</v>
      </c>
      <c r="B36" s="20">
        <v>3810</v>
      </c>
      <c r="C36" s="20">
        <v>371834</v>
      </c>
      <c r="D36" s="21">
        <v>18079</v>
      </c>
      <c r="E36" s="50">
        <f t="shared" ref="E36:E51" si="2">+D36+C36</f>
        <v>389913</v>
      </c>
      <c r="F36" s="20">
        <v>310560</v>
      </c>
      <c r="G36" s="21">
        <v>37406</v>
      </c>
      <c r="H36" s="50">
        <f t="shared" si="1"/>
        <v>347966</v>
      </c>
      <c r="I36" s="21">
        <v>1478844</v>
      </c>
      <c r="J36" s="21">
        <v>1608175</v>
      </c>
      <c r="K36" s="21">
        <v>3952932</v>
      </c>
    </row>
    <row r="37" spans="1:11" ht="12.95" customHeight="1" x14ac:dyDescent="0.2">
      <c r="A37" s="49" t="s">
        <v>59</v>
      </c>
      <c r="B37" s="20">
        <v>13190</v>
      </c>
      <c r="C37" s="20">
        <v>1944813</v>
      </c>
      <c r="D37" s="21">
        <v>50132</v>
      </c>
      <c r="E37" s="50">
        <f t="shared" si="2"/>
        <v>1994945</v>
      </c>
      <c r="F37" s="20">
        <v>1728662</v>
      </c>
      <c r="G37" s="21">
        <v>196255</v>
      </c>
      <c r="H37" s="50">
        <f t="shared" si="1"/>
        <v>1924917</v>
      </c>
      <c r="I37" s="21">
        <v>1301932</v>
      </c>
      <c r="J37" s="21">
        <v>1131322</v>
      </c>
      <c r="K37" s="21">
        <v>2991963</v>
      </c>
    </row>
    <row r="38" spans="1:11" ht="12.95" customHeight="1" x14ac:dyDescent="0.2">
      <c r="A38" s="49" t="s">
        <v>61</v>
      </c>
      <c r="B38" s="20">
        <v>13618</v>
      </c>
      <c r="C38" s="20">
        <v>871865</v>
      </c>
      <c r="D38" s="21">
        <v>67513</v>
      </c>
      <c r="E38" s="50">
        <f t="shared" si="2"/>
        <v>939378</v>
      </c>
      <c r="F38" s="20">
        <v>892957</v>
      </c>
      <c r="G38" s="21">
        <v>55646</v>
      </c>
      <c r="H38" s="50">
        <f t="shared" si="1"/>
        <v>948603</v>
      </c>
      <c r="I38" s="21">
        <v>2501482</v>
      </c>
      <c r="J38" s="21">
        <v>2496059</v>
      </c>
      <c r="K38" s="21">
        <v>4462299</v>
      </c>
    </row>
    <row r="39" spans="1:11" ht="12.95" customHeight="1" x14ac:dyDescent="0.2">
      <c r="A39" s="49" t="s">
        <v>63</v>
      </c>
      <c r="B39" s="20">
        <v>1917</v>
      </c>
      <c r="C39" s="20">
        <v>321377</v>
      </c>
      <c r="D39" s="21">
        <v>38029</v>
      </c>
      <c r="E39" s="50">
        <f t="shared" si="2"/>
        <v>359406</v>
      </c>
      <c r="F39" s="20">
        <v>318832</v>
      </c>
      <c r="G39" s="21">
        <v>27836</v>
      </c>
      <c r="H39" s="50">
        <f t="shared" si="1"/>
        <v>346668</v>
      </c>
      <c r="I39" s="21">
        <v>443230</v>
      </c>
      <c r="J39" s="21">
        <v>390747</v>
      </c>
      <c r="K39" s="21">
        <v>1056980</v>
      </c>
    </row>
    <row r="40" spans="1:11" ht="12.95" customHeight="1" x14ac:dyDescent="0.2">
      <c r="A40" s="49" t="s">
        <v>65</v>
      </c>
      <c r="B40" s="20">
        <v>704767</v>
      </c>
      <c r="C40" s="20">
        <v>273758005</v>
      </c>
      <c r="D40" s="21">
        <v>9120416</v>
      </c>
      <c r="E40" s="50">
        <f t="shared" si="2"/>
        <v>282878421</v>
      </c>
      <c r="F40" s="20">
        <v>283450789</v>
      </c>
      <c r="G40" s="21">
        <v>36054683</v>
      </c>
      <c r="H40" s="50">
        <f t="shared" si="1"/>
        <v>319505472</v>
      </c>
      <c r="I40" s="21">
        <v>568926933</v>
      </c>
      <c r="J40" s="21">
        <v>680500421</v>
      </c>
      <c r="K40" s="21">
        <v>362072400</v>
      </c>
    </row>
    <row r="41" spans="1:11" ht="12.95" customHeight="1" x14ac:dyDescent="0.2">
      <c r="A41" s="49" t="s">
        <v>97</v>
      </c>
      <c r="B41" s="20">
        <v>132484</v>
      </c>
      <c r="C41" s="20">
        <v>29223734</v>
      </c>
      <c r="D41" s="21">
        <v>600444</v>
      </c>
      <c r="E41" s="50">
        <f t="shared" si="2"/>
        <v>29824178</v>
      </c>
      <c r="F41" s="20">
        <v>30919517</v>
      </c>
      <c r="G41" s="21">
        <v>858786</v>
      </c>
      <c r="H41" s="50">
        <f t="shared" si="1"/>
        <v>31778303</v>
      </c>
      <c r="I41" s="21">
        <v>89308971</v>
      </c>
      <c r="J41" s="21">
        <v>92421423</v>
      </c>
      <c r="K41" s="21">
        <v>87745859</v>
      </c>
    </row>
    <row r="42" spans="1:11" ht="12.95" customHeight="1" x14ac:dyDescent="0.2">
      <c r="A42" s="49" t="s">
        <v>68</v>
      </c>
      <c r="B42" s="20">
        <v>7411</v>
      </c>
      <c r="C42" s="20">
        <v>1104524</v>
      </c>
      <c r="D42" s="21">
        <v>77743</v>
      </c>
      <c r="E42" s="50">
        <f t="shared" si="2"/>
        <v>1182267</v>
      </c>
      <c r="F42" s="20">
        <v>1220148</v>
      </c>
      <c r="G42" s="21">
        <v>74789</v>
      </c>
      <c r="H42" s="50">
        <f t="shared" si="1"/>
        <v>1294937</v>
      </c>
      <c r="I42" s="21">
        <v>516576</v>
      </c>
      <c r="J42" s="21">
        <v>494969</v>
      </c>
      <c r="K42" s="21">
        <v>169926</v>
      </c>
    </row>
    <row r="43" spans="1:11" ht="12.95" customHeight="1" x14ac:dyDescent="0.2">
      <c r="A43" s="49" t="s">
        <v>70</v>
      </c>
      <c r="B43" s="20">
        <v>51405</v>
      </c>
      <c r="C43" s="20">
        <v>7143146</v>
      </c>
      <c r="D43" s="21">
        <v>338348</v>
      </c>
      <c r="E43" s="50">
        <f t="shared" si="2"/>
        <v>7481494</v>
      </c>
      <c r="F43" s="20">
        <v>7579742</v>
      </c>
      <c r="G43" s="21">
        <v>377290</v>
      </c>
      <c r="H43" s="50">
        <f t="shared" si="1"/>
        <v>7957032</v>
      </c>
      <c r="I43" s="21">
        <v>19649614</v>
      </c>
      <c r="J43" s="21">
        <v>20466423</v>
      </c>
      <c r="K43" s="21">
        <v>20587238</v>
      </c>
    </row>
    <row r="44" spans="1:11" ht="12.95" customHeight="1" x14ac:dyDescent="0.2">
      <c r="A44" s="49" t="s">
        <v>94</v>
      </c>
      <c r="B44" s="20">
        <v>926</v>
      </c>
      <c r="C44" s="20">
        <v>165144</v>
      </c>
      <c r="D44" s="21">
        <v>4697</v>
      </c>
      <c r="E44" s="50">
        <f t="shared" si="2"/>
        <v>169841</v>
      </c>
      <c r="F44" s="20">
        <v>153109</v>
      </c>
      <c r="G44" s="21">
        <v>4291</v>
      </c>
      <c r="H44" s="50">
        <f t="shared" si="1"/>
        <v>157400</v>
      </c>
      <c r="I44" s="21">
        <v>0</v>
      </c>
      <c r="J44" s="21">
        <v>0</v>
      </c>
      <c r="K44" s="21">
        <v>38143</v>
      </c>
    </row>
    <row r="45" spans="1:11" ht="12.95" customHeight="1" x14ac:dyDescent="0.2">
      <c r="A45" s="49" t="s">
        <v>73</v>
      </c>
      <c r="B45" s="20">
        <v>23673</v>
      </c>
      <c r="C45" s="20">
        <v>4740809</v>
      </c>
      <c r="D45" s="21">
        <v>99708</v>
      </c>
      <c r="E45" s="50">
        <f t="shared" si="2"/>
        <v>4840517</v>
      </c>
      <c r="F45" s="20">
        <v>3366747</v>
      </c>
      <c r="G45" s="21">
        <v>34639</v>
      </c>
      <c r="H45" s="50">
        <f t="shared" si="1"/>
        <v>3401386</v>
      </c>
      <c r="I45" s="21">
        <v>9909639</v>
      </c>
      <c r="J45" s="21">
        <v>8216712</v>
      </c>
      <c r="K45" s="21">
        <v>6590192</v>
      </c>
    </row>
    <row r="46" spans="1:11" ht="12.95" customHeight="1" x14ac:dyDescent="0.2">
      <c r="A46" s="49" t="s">
        <v>75</v>
      </c>
      <c r="B46" s="20">
        <v>297562</v>
      </c>
      <c r="C46" s="20">
        <v>74296002</v>
      </c>
      <c r="D46" s="21">
        <v>3462981</v>
      </c>
      <c r="E46" s="50">
        <f t="shared" si="2"/>
        <v>77758983</v>
      </c>
      <c r="F46" s="20">
        <v>72658165</v>
      </c>
      <c r="G46" s="21">
        <v>2977423</v>
      </c>
      <c r="H46" s="50">
        <f t="shared" si="1"/>
        <v>75635588</v>
      </c>
      <c r="I46" s="21">
        <v>427420688</v>
      </c>
      <c r="J46" s="21">
        <v>484379784</v>
      </c>
      <c r="K46" s="21">
        <v>178095341.99000001</v>
      </c>
    </row>
    <row r="47" spans="1:11" ht="12.95" customHeight="1" x14ac:dyDescent="0.2">
      <c r="A47" s="49" t="s">
        <v>77</v>
      </c>
      <c r="B47" s="20">
        <v>28230</v>
      </c>
      <c r="C47" s="20">
        <v>2039218</v>
      </c>
      <c r="D47" s="21">
        <v>196094</v>
      </c>
      <c r="E47" s="50">
        <f t="shared" si="2"/>
        <v>2235312</v>
      </c>
      <c r="F47" s="20">
        <v>2042984</v>
      </c>
      <c r="G47" s="21">
        <v>168633</v>
      </c>
      <c r="H47" s="50">
        <f t="shared" si="1"/>
        <v>2211617</v>
      </c>
      <c r="I47" s="21">
        <v>6241564</v>
      </c>
      <c r="J47" s="21">
        <v>7030466</v>
      </c>
      <c r="K47" s="21">
        <v>9264379</v>
      </c>
    </row>
    <row r="48" spans="1:11" ht="12.95" customHeight="1" x14ac:dyDescent="0.2">
      <c r="A48" s="49" t="s">
        <v>79</v>
      </c>
      <c r="B48" s="20">
        <v>60055</v>
      </c>
      <c r="C48" s="20">
        <v>16290240</v>
      </c>
      <c r="D48" s="21">
        <v>933292</v>
      </c>
      <c r="E48" s="50">
        <f t="shared" si="2"/>
        <v>17223532</v>
      </c>
      <c r="F48" s="20">
        <v>16482554</v>
      </c>
      <c r="G48" s="21">
        <v>1012289</v>
      </c>
      <c r="H48" s="50">
        <f t="shared" si="1"/>
        <v>17494843</v>
      </c>
      <c r="I48" s="21">
        <v>40551488</v>
      </c>
      <c r="J48" s="21">
        <v>47733262</v>
      </c>
      <c r="K48" s="21">
        <v>38213033</v>
      </c>
    </row>
    <row r="49" spans="1:11" ht="12.95" customHeight="1" x14ac:dyDescent="0.2">
      <c r="A49" s="49" t="s">
        <v>81</v>
      </c>
      <c r="B49" s="20">
        <v>349688</v>
      </c>
      <c r="C49" s="20">
        <v>62432689</v>
      </c>
      <c r="D49" s="21">
        <v>3967754</v>
      </c>
      <c r="E49" s="50">
        <f t="shared" si="2"/>
        <v>66400443</v>
      </c>
      <c r="F49" s="20">
        <v>65175277</v>
      </c>
      <c r="G49" s="21">
        <v>4918102</v>
      </c>
      <c r="H49" s="50">
        <f t="shared" si="1"/>
        <v>70093379</v>
      </c>
      <c r="I49" s="21">
        <v>323812389</v>
      </c>
      <c r="J49" s="21">
        <v>353718400</v>
      </c>
      <c r="K49" s="21">
        <v>182998602</v>
      </c>
    </row>
    <row r="50" spans="1:11" ht="12.95" customHeight="1" x14ac:dyDescent="0.2">
      <c r="A50" s="49" t="s">
        <v>95</v>
      </c>
      <c r="B50" s="20">
        <v>5361</v>
      </c>
      <c r="C50" s="20">
        <v>1070310</v>
      </c>
      <c r="D50" s="21">
        <v>103878</v>
      </c>
      <c r="E50" s="50">
        <f t="shared" si="2"/>
        <v>1174188</v>
      </c>
      <c r="F50" s="20">
        <v>1024469</v>
      </c>
      <c r="G50" s="21">
        <v>72565</v>
      </c>
      <c r="H50" s="50">
        <f t="shared" si="1"/>
        <v>1097034</v>
      </c>
      <c r="I50" s="21">
        <v>476941</v>
      </c>
      <c r="J50" s="21">
        <v>431275</v>
      </c>
      <c r="K50" s="21">
        <v>3573291</v>
      </c>
    </row>
    <row r="51" spans="1:11" ht="12.95" customHeight="1" x14ac:dyDescent="0.2">
      <c r="A51" s="49" t="s">
        <v>96</v>
      </c>
      <c r="B51" s="20">
        <v>22229</v>
      </c>
      <c r="C51" s="20">
        <v>3177683</v>
      </c>
      <c r="D51" s="21">
        <v>233696</v>
      </c>
      <c r="E51" s="50">
        <f t="shared" si="2"/>
        <v>3411379</v>
      </c>
      <c r="F51" s="20">
        <v>2978881</v>
      </c>
      <c r="G51" s="21">
        <v>696572</v>
      </c>
      <c r="H51" s="50">
        <f t="shared" si="1"/>
        <v>3675453</v>
      </c>
      <c r="I51" s="21">
        <v>7312557</v>
      </c>
      <c r="J51" s="21">
        <v>8253303</v>
      </c>
      <c r="K51" s="21">
        <v>7735550</v>
      </c>
    </row>
    <row r="52" spans="1:11" ht="21" customHeight="1" x14ac:dyDescent="0.2">
      <c r="A52" s="45" t="s">
        <v>7</v>
      </c>
      <c r="B52" s="46">
        <f t="shared" ref="B52:K52" si="3">SUM(B9:B51)</f>
        <v>3527735</v>
      </c>
      <c r="C52" s="46">
        <f t="shared" si="3"/>
        <v>857589068</v>
      </c>
      <c r="D52" s="46">
        <f t="shared" si="3"/>
        <v>44040554</v>
      </c>
      <c r="E52" s="46">
        <f t="shared" si="3"/>
        <v>901629622</v>
      </c>
      <c r="F52" s="46">
        <f t="shared" si="3"/>
        <v>901737325</v>
      </c>
      <c r="G52" s="46">
        <f t="shared" si="3"/>
        <v>69956272</v>
      </c>
      <c r="H52" s="46">
        <f t="shared" si="3"/>
        <v>971693597</v>
      </c>
      <c r="I52" s="46">
        <f>SUM(I9:I51)</f>
        <v>3211711305</v>
      </c>
      <c r="J52" s="46">
        <f>SUM(J9:J51)</f>
        <v>3589764482</v>
      </c>
      <c r="K52" s="46">
        <f t="shared" si="3"/>
        <v>1712598843.99</v>
      </c>
    </row>
    <row r="53" spans="1:11" ht="30.75" customHeight="1" x14ac:dyDescent="0.2">
      <c r="A53" s="44" t="s">
        <v>8</v>
      </c>
      <c r="B53" s="44"/>
      <c r="C53" s="4"/>
      <c r="D53" s="4"/>
      <c r="E53" s="4"/>
      <c r="F53" s="4"/>
      <c r="G53" s="4"/>
      <c r="H53" s="4"/>
      <c r="I53" s="4"/>
      <c r="J53" s="4"/>
      <c r="K53" s="44"/>
    </row>
  </sheetData>
  <mergeCells count="10">
    <mergeCell ref="J1:K1"/>
    <mergeCell ref="A3:K3"/>
    <mergeCell ref="A4:K4"/>
    <mergeCell ref="A6:A8"/>
    <mergeCell ref="B6:B7"/>
    <mergeCell ref="C6:H6"/>
    <mergeCell ref="C7:E7"/>
    <mergeCell ref="F7:H7"/>
    <mergeCell ref="I6:J7"/>
    <mergeCell ref="K6:K7"/>
  </mergeCells>
  <pageMargins left="0.70866141732283472" right="0.51181102362204722" top="0.55118110236220474" bottom="0.35433070866141736" header="0.31496062992125984" footer="0.31496062992125984"/>
  <pageSetup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M51"/>
  <sheetViews>
    <sheetView zoomScaleNormal="100" workbookViewId="0">
      <selection activeCell="E1" sqref="E1:F1"/>
    </sheetView>
  </sheetViews>
  <sheetFormatPr baseColWidth="10" defaultRowHeight="12.75" x14ac:dyDescent="0.2"/>
  <cols>
    <col min="1" max="1" width="7.28515625" style="6" customWidth="1"/>
    <col min="2" max="2" width="22.28515625" style="6" customWidth="1"/>
    <col min="3" max="3" width="17.85546875" style="6" customWidth="1"/>
    <col min="4" max="4" width="16.7109375" style="6" customWidth="1"/>
    <col min="5" max="5" width="17.5703125" style="6" customWidth="1"/>
    <col min="6" max="6" width="16.7109375" style="6" customWidth="1"/>
    <col min="7" max="7" width="2.28515625" style="6" customWidth="1"/>
    <col min="8" max="16384" width="11.42578125" style="6"/>
  </cols>
  <sheetData>
    <row r="1" spans="1:7" ht="15.75" x14ac:dyDescent="0.25">
      <c r="E1" s="48" t="s">
        <v>106</v>
      </c>
      <c r="F1" s="48"/>
    </row>
    <row r="2" spans="1:7" ht="23.25" customHeight="1" x14ac:dyDescent="0.2">
      <c r="A2" s="38" t="s">
        <v>104</v>
      </c>
      <c r="B2" s="38"/>
      <c r="C2" s="38"/>
      <c r="D2" s="38"/>
      <c r="E2" s="38"/>
      <c r="F2" s="38"/>
    </row>
    <row r="3" spans="1:7" x14ac:dyDescent="0.2">
      <c r="A3" s="39"/>
      <c r="B3" s="39"/>
      <c r="C3" s="39"/>
      <c r="D3" s="7"/>
    </row>
    <row r="4" spans="1:7" ht="72" customHeight="1" x14ac:dyDescent="0.2">
      <c r="A4" s="37" t="s">
        <v>1</v>
      </c>
      <c r="B4" s="37"/>
      <c r="C4" s="31" t="s">
        <v>103</v>
      </c>
      <c r="D4" s="31" t="s">
        <v>102</v>
      </c>
      <c r="E4" s="31" t="s">
        <v>9</v>
      </c>
      <c r="F4" s="29" t="s">
        <v>10</v>
      </c>
      <c r="G4" s="32"/>
    </row>
    <row r="5" spans="1:7" ht="12.95" customHeight="1" x14ac:dyDescent="0.2">
      <c r="A5" s="12" t="s">
        <v>11</v>
      </c>
      <c r="B5" s="24" t="s">
        <v>12</v>
      </c>
      <c r="C5" s="13">
        <v>0.547485</v>
      </c>
      <c r="D5" s="14">
        <v>2.4611670000000001</v>
      </c>
      <c r="E5" s="15">
        <v>3.7037040000000001</v>
      </c>
      <c r="F5" s="13">
        <v>0.93324499999999999</v>
      </c>
    </row>
    <row r="6" spans="1:7" ht="12.95" customHeight="1" x14ac:dyDescent="0.2">
      <c r="A6" s="16" t="s">
        <v>13</v>
      </c>
      <c r="B6" s="24" t="s">
        <v>14</v>
      </c>
      <c r="C6" s="17">
        <v>1.0049140000000001</v>
      </c>
      <c r="D6" s="18">
        <v>2.135446</v>
      </c>
      <c r="E6" s="17">
        <v>6.25</v>
      </c>
      <c r="F6" s="17">
        <v>1.2106170000000001</v>
      </c>
    </row>
    <row r="7" spans="1:7" ht="12.95" customHeight="1" x14ac:dyDescent="0.2">
      <c r="A7" s="16" t="s">
        <v>15</v>
      </c>
      <c r="B7" s="24" t="s">
        <v>16</v>
      </c>
      <c r="C7" s="17">
        <v>6.6669890000000001</v>
      </c>
      <c r="D7" s="18">
        <v>2.7464620000000002</v>
      </c>
      <c r="E7" s="17">
        <v>6.25</v>
      </c>
      <c r="F7" s="17">
        <v>6.1773170000000004</v>
      </c>
    </row>
    <row r="8" spans="1:7" ht="12.95" customHeight="1" x14ac:dyDescent="0.2">
      <c r="A8" s="16" t="s">
        <v>17</v>
      </c>
      <c r="B8" s="25" t="s">
        <v>18</v>
      </c>
      <c r="C8" s="17">
        <v>0.53084299999999995</v>
      </c>
      <c r="D8" s="18">
        <v>2.8125710000000002</v>
      </c>
      <c r="E8" s="19">
        <v>3.7037040000000001</v>
      </c>
      <c r="F8" s="17">
        <v>1.019379</v>
      </c>
    </row>
    <row r="9" spans="1:7" ht="12.95" customHeight="1" x14ac:dyDescent="0.2">
      <c r="A9" s="16" t="s">
        <v>19</v>
      </c>
      <c r="B9" s="24" t="s">
        <v>20</v>
      </c>
      <c r="C9" s="17">
        <v>0.427124</v>
      </c>
      <c r="D9" s="18">
        <v>2.089289</v>
      </c>
      <c r="E9" s="19">
        <v>3.7037040000000001</v>
      </c>
      <c r="F9" s="17">
        <v>0.71123800000000004</v>
      </c>
    </row>
    <row r="10" spans="1:7" ht="12.95" customHeight="1" x14ac:dyDescent="0.2">
      <c r="A10" s="16" t="s">
        <v>21</v>
      </c>
      <c r="B10" s="24" t="s">
        <v>22</v>
      </c>
      <c r="C10" s="17">
        <v>0.47672300000000001</v>
      </c>
      <c r="D10" s="18">
        <v>1.0094460000000001</v>
      </c>
      <c r="E10" s="19">
        <v>3.7037040000000001</v>
      </c>
      <c r="F10" s="17">
        <v>0.452488</v>
      </c>
    </row>
    <row r="11" spans="1:7" ht="12.95" customHeight="1" x14ac:dyDescent="0.2">
      <c r="A11" s="16" t="s">
        <v>23</v>
      </c>
      <c r="B11" s="24" t="s">
        <v>24</v>
      </c>
      <c r="C11" s="17">
        <v>0.721522</v>
      </c>
      <c r="D11" s="18">
        <v>2.3767140000000002</v>
      </c>
      <c r="E11" s="17">
        <v>6.25</v>
      </c>
      <c r="F11" s="17">
        <v>1.0413320000000001</v>
      </c>
    </row>
    <row r="12" spans="1:7" ht="12.95" customHeight="1" x14ac:dyDescent="0.2">
      <c r="A12" s="16" t="s">
        <v>25</v>
      </c>
      <c r="B12" s="24" t="s">
        <v>85</v>
      </c>
      <c r="C12" s="17">
        <v>0.41772999999999999</v>
      </c>
      <c r="D12" s="18">
        <v>2.4099210000000002</v>
      </c>
      <c r="E12" s="19">
        <v>3.7037040000000001</v>
      </c>
      <c r="F12" s="17">
        <v>0.80518499999999993</v>
      </c>
    </row>
    <row r="13" spans="1:7" ht="12.95" customHeight="1" x14ac:dyDescent="0.2">
      <c r="A13" s="16" t="s">
        <v>26</v>
      </c>
      <c r="B13" s="24" t="s">
        <v>86</v>
      </c>
      <c r="C13" s="17">
        <v>5.6020640000000004</v>
      </c>
      <c r="D13" s="18">
        <v>2.6019649999999999</v>
      </c>
      <c r="E13" s="17">
        <v>6.25</v>
      </c>
      <c r="F13" s="17">
        <v>4.8668690000000003</v>
      </c>
    </row>
    <row r="14" spans="1:7" ht="12.95" customHeight="1" x14ac:dyDescent="0.2">
      <c r="A14" s="16" t="s">
        <v>27</v>
      </c>
      <c r="B14" s="24" t="s">
        <v>28</v>
      </c>
      <c r="C14" s="17">
        <v>0.361707</v>
      </c>
      <c r="D14" s="18">
        <v>1.931846</v>
      </c>
      <c r="E14" s="19">
        <v>3.7037040000000001</v>
      </c>
      <c r="F14" s="17">
        <v>0.61271200000000003</v>
      </c>
    </row>
    <row r="15" spans="1:7" ht="12.95" customHeight="1" x14ac:dyDescent="0.2">
      <c r="A15" s="16" t="s">
        <v>29</v>
      </c>
      <c r="B15" s="24" t="s">
        <v>87</v>
      </c>
      <c r="C15" s="17">
        <v>0.52223799999999998</v>
      </c>
      <c r="D15" s="18">
        <v>2.2646730000000002</v>
      </c>
      <c r="E15" s="19">
        <v>3.7037040000000001</v>
      </c>
      <c r="F15" s="17">
        <v>0.84385899999999991</v>
      </c>
    </row>
    <row r="16" spans="1:7" ht="12.95" customHeight="1" x14ac:dyDescent="0.2">
      <c r="A16" s="16" t="s">
        <v>30</v>
      </c>
      <c r="B16" s="24" t="s">
        <v>88</v>
      </c>
      <c r="C16" s="17">
        <v>1.2797590000000001</v>
      </c>
      <c r="D16" s="18">
        <v>2.4584060000000001</v>
      </c>
      <c r="E16" s="17">
        <v>6.25</v>
      </c>
      <c r="F16" s="17">
        <v>1.5604010000000001</v>
      </c>
    </row>
    <row r="17" spans="1:6" ht="12.95" customHeight="1" x14ac:dyDescent="0.2">
      <c r="A17" s="16" t="s">
        <v>31</v>
      </c>
      <c r="B17" s="24" t="s">
        <v>89</v>
      </c>
      <c r="C17" s="17">
        <v>0.65901699999999996</v>
      </c>
      <c r="D17" s="18">
        <v>2.0384440000000001</v>
      </c>
      <c r="E17" s="19">
        <v>3.7037040000000001</v>
      </c>
      <c r="F17" s="17">
        <v>0.90980899999999998</v>
      </c>
    </row>
    <row r="18" spans="1:6" ht="12.95" customHeight="1" x14ac:dyDescent="0.2">
      <c r="A18" s="16" t="s">
        <v>32</v>
      </c>
      <c r="B18" s="24" t="s">
        <v>33</v>
      </c>
      <c r="C18" s="17">
        <v>0.42030699999999999</v>
      </c>
      <c r="D18" s="18">
        <v>2.2557339999999999</v>
      </c>
      <c r="E18" s="17">
        <v>6.25</v>
      </c>
      <c r="F18" s="17">
        <v>0.75218200000000002</v>
      </c>
    </row>
    <row r="19" spans="1:6" ht="12.95" customHeight="1" x14ac:dyDescent="0.2">
      <c r="A19" s="16" t="s">
        <v>34</v>
      </c>
      <c r="B19" s="24" t="s">
        <v>90</v>
      </c>
      <c r="C19" s="17">
        <v>0.72614500000000004</v>
      </c>
      <c r="D19" s="18">
        <v>2.265714</v>
      </c>
      <c r="E19" s="17">
        <v>6.25</v>
      </c>
      <c r="F19" s="17">
        <v>0.99078900000000003</v>
      </c>
    </row>
    <row r="20" spans="1:6" ht="12.95" customHeight="1" x14ac:dyDescent="0.2">
      <c r="A20" s="16" t="s">
        <v>35</v>
      </c>
      <c r="B20" s="24" t="s">
        <v>36</v>
      </c>
      <c r="C20" s="17">
        <v>0.69911999999999996</v>
      </c>
      <c r="D20" s="18">
        <v>2.214445</v>
      </c>
      <c r="E20" s="19">
        <v>3.7037040000000001</v>
      </c>
      <c r="F20" s="17">
        <v>1.0018989999999999</v>
      </c>
    </row>
    <row r="21" spans="1:6" ht="12.95" customHeight="1" x14ac:dyDescent="0.2">
      <c r="A21" s="16" t="s">
        <v>37</v>
      </c>
      <c r="B21" s="24" t="s">
        <v>38</v>
      </c>
      <c r="C21" s="17">
        <v>0.67535699999999999</v>
      </c>
      <c r="D21" s="18">
        <v>2.2459159999999998</v>
      </c>
      <c r="E21" s="19">
        <v>3.7037040000000001</v>
      </c>
      <c r="F21" s="17">
        <v>0.99114000000000002</v>
      </c>
    </row>
    <row r="22" spans="1:6" ht="12.95" customHeight="1" x14ac:dyDescent="0.2">
      <c r="A22" s="16" t="s">
        <v>39</v>
      </c>
      <c r="B22" s="24" t="s">
        <v>40</v>
      </c>
      <c r="C22" s="17">
        <v>0.48246899999999998</v>
      </c>
      <c r="D22" s="18">
        <v>2.1466090000000002</v>
      </c>
      <c r="E22" s="19">
        <v>3.7037040000000001</v>
      </c>
      <c r="F22" s="17">
        <v>0.77048099999999997</v>
      </c>
    </row>
    <row r="23" spans="1:6" ht="12.95" customHeight="1" x14ac:dyDescent="0.2">
      <c r="A23" s="16" t="s">
        <v>41</v>
      </c>
      <c r="B23" s="24" t="s">
        <v>42</v>
      </c>
      <c r="C23" s="17">
        <v>0.64923600000000004</v>
      </c>
      <c r="D23" s="18">
        <v>2.4326129999999999</v>
      </c>
      <c r="E23" s="19">
        <v>3.7037040000000001</v>
      </c>
      <c r="F23" s="17">
        <v>1.020381</v>
      </c>
    </row>
    <row r="24" spans="1:6" ht="12.95" customHeight="1" x14ac:dyDescent="0.2">
      <c r="A24" s="16" t="s">
        <v>43</v>
      </c>
      <c r="B24" s="24" t="s">
        <v>44</v>
      </c>
      <c r="C24" s="17">
        <v>0.37006299999999998</v>
      </c>
      <c r="D24" s="18">
        <v>2.8130829999999998</v>
      </c>
      <c r="E24" s="19">
        <v>3.7037040000000001</v>
      </c>
      <c r="F24" s="17">
        <v>0.88456299999999999</v>
      </c>
    </row>
    <row r="25" spans="1:6" ht="12.95" customHeight="1" x14ac:dyDescent="0.2">
      <c r="A25" s="16" t="s">
        <v>45</v>
      </c>
      <c r="B25" s="24" t="s">
        <v>91</v>
      </c>
      <c r="C25" s="17">
        <v>2.756713</v>
      </c>
      <c r="D25" s="18">
        <v>1.9670240000000001</v>
      </c>
      <c r="E25" s="19">
        <v>3.7037040000000001</v>
      </c>
      <c r="F25" s="17">
        <v>2.6962969999999999</v>
      </c>
    </row>
    <row r="26" spans="1:6" ht="12.95" customHeight="1" x14ac:dyDescent="0.2">
      <c r="A26" s="16" t="s">
        <v>46</v>
      </c>
      <c r="B26" s="24" t="s">
        <v>47</v>
      </c>
      <c r="C26" s="17">
        <v>12.895068</v>
      </c>
      <c r="D26" s="18">
        <v>2.4338829999999998</v>
      </c>
      <c r="E26" s="17">
        <v>6.25</v>
      </c>
      <c r="F26" s="17">
        <v>11.484525</v>
      </c>
    </row>
    <row r="27" spans="1:6" ht="12.95" customHeight="1" x14ac:dyDescent="0.2">
      <c r="A27" s="16" t="s">
        <v>48</v>
      </c>
      <c r="B27" s="24" t="s">
        <v>92</v>
      </c>
      <c r="C27" s="17">
        <v>0.43485699999999999</v>
      </c>
      <c r="D27" s="18">
        <v>2.4386429999999999</v>
      </c>
      <c r="E27" s="17">
        <v>6.25</v>
      </c>
      <c r="F27" s="17">
        <v>0.81652000000000002</v>
      </c>
    </row>
    <row r="28" spans="1:6" ht="12.95" customHeight="1" x14ac:dyDescent="0.2">
      <c r="A28" s="16" t="s">
        <v>49</v>
      </c>
      <c r="B28" s="24" t="s">
        <v>50</v>
      </c>
      <c r="C28" s="17">
        <v>0.49065399999999998</v>
      </c>
      <c r="D28" s="18">
        <v>2.2392690000000002</v>
      </c>
      <c r="E28" s="17">
        <v>6.25</v>
      </c>
      <c r="F28" s="17">
        <v>0.79847699999999999</v>
      </c>
    </row>
    <row r="29" spans="1:6" ht="12.95" customHeight="1" x14ac:dyDescent="0.2">
      <c r="A29" s="16" t="s">
        <v>51</v>
      </c>
      <c r="B29" s="24" t="s">
        <v>93</v>
      </c>
      <c r="C29" s="17">
        <v>0.96040999999999999</v>
      </c>
      <c r="D29" s="18">
        <v>2.3440539999999999</v>
      </c>
      <c r="E29" s="17">
        <v>6.25</v>
      </c>
      <c r="F29" s="17">
        <v>1.2238310000000001</v>
      </c>
    </row>
    <row r="30" spans="1:6" ht="12.95" customHeight="1" x14ac:dyDescent="0.2">
      <c r="A30" s="16" t="s">
        <v>52</v>
      </c>
      <c r="B30" s="24" t="s">
        <v>53</v>
      </c>
      <c r="C30" s="17">
        <v>0.40460200000000002</v>
      </c>
      <c r="D30" s="18">
        <v>2.2522419999999999</v>
      </c>
      <c r="E30" s="19">
        <v>3.7037040000000001</v>
      </c>
      <c r="F30" s="17">
        <v>0.74917099999999992</v>
      </c>
    </row>
    <row r="31" spans="1:6" ht="12.95" customHeight="1" x14ac:dyDescent="0.2">
      <c r="A31" s="16" t="s">
        <v>54</v>
      </c>
      <c r="B31" s="24" t="s">
        <v>55</v>
      </c>
      <c r="C31" s="17">
        <v>10.952330999999999</v>
      </c>
      <c r="D31" s="18">
        <v>2.6121490000000001</v>
      </c>
      <c r="E31" s="17">
        <v>6.25</v>
      </c>
      <c r="F31" s="17">
        <v>9.2179690000000001</v>
      </c>
    </row>
    <row r="32" spans="1:6" ht="12.95" customHeight="1" x14ac:dyDescent="0.2">
      <c r="A32" s="16" t="s">
        <v>56</v>
      </c>
      <c r="B32" s="24" t="s">
        <v>57</v>
      </c>
      <c r="C32" s="17">
        <v>0.422402</v>
      </c>
      <c r="D32" s="18">
        <v>2.426704</v>
      </c>
      <c r="E32" s="19">
        <v>3.7037040000000001</v>
      </c>
      <c r="F32" s="17">
        <v>0.80361199999999999</v>
      </c>
    </row>
    <row r="33" spans="1:6" ht="12.95" customHeight="1" x14ac:dyDescent="0.2">
      <c r="A33" s="16" t="s">
        <v>58</v>
      </c>
      <c r="B33" s="24" t="s">
        <v>59</v>
      </c>
      <c r="C33" s="17">
        <v>0.61661900000000003</v>
      </c>
      <c r="D33" s="18">
        <v>2.1490870000000002</v>
      </c>
      <c r="E33" s="19">
        <v>3.7037040000000001</v>
      </c>
      <c r="F33" s="17">
        <v>0.90645200000000004</v>
      </c>
    </row>
    <row r="34" spans="1:6" ht="12.95" customHeight="1" x14ac:dyDescent="0.2">
      <c r="A34" s="16" t="s">
        <v>60</v>
      </c>
      <c r="B34" s="24" t="s">
        <v>61</v>
      </c>
      <c r="C34" s="17">
        <v>0.62456699999999998</v>
      </c>
      <c r="D34" s="18">
        <v>2.320862</v>
      </c>
      <c r="E34" s="19">
        <v>3.7037040000000001</v>
      </c>
      <c r="F34" s="17">
        <v>0.96647799999999995</v>
      </c>
    </row>
    <row r="35" spans="1:6" ht="12.95" customHeight="1" x14ac:dyDescent="0.2">
      <c r="A35" s="16" t="s">
        <v>62</v>
      </c>
      <c r="B35" s="24" t="s">
        <v>63</v>
      </c>
      <c r="C35" s="17">
        <v>0.37138599999999999</v>
      </c>
      <c r="D35" s="18">
        <v>2.1299169999999998</v>
      </c>
      <c r="E35" s="19">
        <v>3.7037040000000001</v>
      </c>
      <c r="F35" s="17">
        <v>0.677014</v>
      </c>
    </row>
    <row r="36" spans="1:6" ht="12.95" customHeight="1" x14ac:dyDescent="0.2">
      <c r="A36" s="16" t="s">
        <v>64</v>
      </c>
      <c r="B36" s="24" t="s">
        <v>65</v>
      </c>
      <c r="C36" s="17">
        <v>18.516147</v>
      </c>
      <c r="D36" s="18">
        <v>2.7216469999999999</v>
      </c>
      <c r="E36" s="17">
        <v>6.25</v>
      </c>
      <c r="F36" s="17">
        <v>14.801016000000001</v>
      </c>
    </row>
    <row r="37" spans="1:6" ht="12.95" customHeight="1" x14ac:dyDescent="0.2">
      <c r="A37" s="16" t="s">
        <v>66</v>
      </c>
      <c r="B37" s="24" t="s">
        <v>97</v>
      </c>
      <c r="C37" s="17">
        <v>3.6386250000000002</v>
      </c>
      <c r="D37" s="18">
        <v>2.4168949999999998</v>
      </c>
      <c r="E37" s="17">
        <v>6.25</v>
      </c>
      <c r="F37" s="17">
        <v>3.3539180000000002</v>
      </c>
    </row>
    <row r="38" spans="1:6" ht="12.95" customHeight="1" x14ac:dyDescent="0.2">
      <c r="A38" s="16" t="s">
        <v>67</v>
      </c>
      <c r="B38" s="24" t="s">
        <v>68</v>
      </c>
      <c r="C38" s="17">
        <v>0.48425499999999999</v>
      </c>
      <c r="D38" s="18">
        <v>2.4425680000000001</v>
      </c>
      <c r="E38" s="19">
        <v>3.7037040000000001</v>
      </c>
      <c r="F38" s="17">
        <v>0.87982500000000008</v>
      </c>
    </row>
    <row r="39" spans="1:6" ht="12.95" customHeight="1" x14ac:dyDescent="0.2">
      <c r="A39" s="16" t="s">
        <v>69</v>
      </c>
      <c r="B39" s="24" t="s">
        <v>70</v>
      </c>
      <c r="C39" s="17">
        <v>1.509012</v>
      </c>
      <c r="D39" s="18">
        <v>2.4287269999999999</v>
      </c>
      <c r="E39" s="17">
        <v>6.25</v>
      </c>
      <c r="F39" s="17">
        <v>1.7486349999999999</v>
      </c>
    </row>
    <row r="40" spans="1:6" ht="12.95" customHeight="1" x14ac:dyDescent="0.2">
      <c r="A40" s="16" t="s">
        <v>71</v>
      </c>
      <c r="B40" s="24" t="s">
        <v>94</v>
      </c>
      <c r="C40" s="17">
        <v>0.34550799999999998</v>
      </c>
      <c r="D40" s="18">
        <v>2.182429</v>
      </c>
      <c r="E40" s="19">
        <v>3.7037040000000001</v>
      </c>
      <c r="F40" s="17">
        <v>0.67310300000000001</v>
      </c>
    </row>
    <row r="41" spans="1:6" ht="12.95" customHeight="1" x14ac:dyDescent="0.2">
      <c r="A41" s="16" t="s">
        <v>72</v>
      </c>
      <c r="B41" s="24" t="s">
        <v>73</v>
      </c>
      <c r="C41" s="17">
        <v>0.85597299999999998</v>
      </c>
      <c r="D41" s="18">
        <v>1.82603</v>
      </c>
      <c r="E41" s="19">
        <v>3.7037040000000001</v>
      </c>
      <c r="F41" s="17">
        <v>1.017547</v>
      </c>
    </row>
    <row r="42" spans="1:6" ht="12.95" customHeight="1" x14ac:dyDescent="0.2">
      <c r="A42" s="16" t="s">
        <v>74</v>
      </c>
      <c r="B42" s="24" t="s">
        <v>75</v>
      </c>
      <c r="C42" s="17">
        <v>7.706569</v>
      </c>
      <c r="D42" s="18">
        <v>2.569944</v>
      </c>
      <c r="E42" s="19">
        <v>3.7037040000000001</v>
      </c>
      <c r="F42" s="17">
        <v>6.6754350000000002</v>
      </c>
    </row>
    <row r="43" spans="1:6" ht="12.95" customHeight="1" x14ac:dyDescent="0.2">
      <c r="A43" s="16" t="s">
        <v>76</v>
      </c>
      <c r="B43" s="24" t="s">
        <v>77</v>
      </c>
      <c r="C43" s="17">
        <v>0.94714299999999996</v>
      </c>
      <c r="D43" s="18">
        <v>2.5275729999999998</v>
      </c>
      <c r="E43" s="19">
        <v>3.7037040000000001</v>
      </c>
      <c r="F43" s="17">
        <v>1.318433</v>
      </c>
    </row>
    <row r="44" spans="1:6" ht="12.95" customHeight="1" x14ac:dyDescent="0.2">
      <c r="A44" s="16" t="s">
        <v>78</v>
      </c>
      <c r="B44" s="24" t="s">
        <v>79</v>
      </c>
      <c r="C44" s="17">
        <v>1.8419700000000001</v>
      </c>
      <c r="D44" s="18">
        <v>2.6173649999999999</v>
      </c>
      <c r="E44" s="17">
        <v>6.25</v>
      </c>
      <c r="F44" s="17">
        <v>1.9768669999999999</v>
      </c>
    </row>
    <row r="45" spans="1:6" ht="12.95" customHeight="1" x14ac:dyDescent="0.2">
      <c r="A45" s="16" t="s">
        <v>80</v>
      </c>
      <c r="B45" s="24" t="s">
        <v>81</v>
      </c>
      <c r="C45" s="17">
        <v>8.6974110000000007</v>
      </c>
      <c r="D45" s="18">
        <v>2.5179149999999999</v>
      </c>
      <c r="E45" s="19">
        <v>3.7037040000000001</v>
      </c>
      <c r="F45" s="17">
        <v>7.6941499999999996</v>
      </c>
    </row>
    <row r="46" spans="1:6" ht="12.95" customHeight="1" x14ac:dyDescent="0.2">
      <c r="A46" s="16" t="s">
        <v>82</v>
      </c>
      <c r="B46" s="24" t="s">
        <v>95</v>
      </c>
      <c r="C46" s="17">
        <v>0.45773900000000001</v>
      </c>
      <c r="D46" s="18">
        <v>2.1458529999999998</v>
      </c>
      <c r="E46" s="19">
        <v>3.7037040000000001</v>
      </c>
      <c r="F46" s="17">
        <v>0.75013299999999994</v>
      </c>
    </row>
    <row r="47" spans="1:6" ht="12.95" customHeight="1" x14ac:dyDescent="0.2">
      <c r="A47" s="22" t="s">
        <v>83</v>
      </c>
      <c r="B47" s="26" t="s">
        <v>96</v>
      </c>
      <c r="C47" s="17">
        <v>0.82922700000000005</v>
      </c>
      <c r="D47" s="18">
        <v>2.5787560000000003</v>
      </c>
      <c r="E47" s="19">
        <v>3.7037040000000001</v>
      </c>
      <c r="F47" s="17">
        <v>1.2147060000000001</v>
      </c>
    </row>
    <row r="48" spans="1:6" ht="22.5" customHeight="1" x14ac:dyDescent="0.2">
      <c r="A48" s="30"/>
      <c r="B48" s="27" t="s">
        <v>7</v>
      </c>
      <c r="C48" s="28">
        <f t="shared" ref="C48:D48" si="0">SUM(C5:C47)</f>
        <v>100.00000000000001</v>
      </c>
      <c r="D48" s="28">
        <f t="shared" si="0"/>
        <v>100.00000000000001</v>
      </c>
      <c r="E48" s="28">
        <f>(ROUND(SUM(E5:E47),0)/2)</f>
        <v>100</v>
      </c>
      <c r="F48" s="28">
        <f>SUM(F5:F47)</f>
        <v>99.999999999999986</v>
      </c>
    </row>
    <row r="51" spans="4:13" x14ac:dyDescent="0.2">
      <c r="D51" s="8"/>
      <c r="E51" s="8"/>
      <c r="F51" s="9"/>
      <c r="G51" s="10"/>
      <c r="H51" s="11"/>
      <c r="J51" s="8"/>
      <c r="K51" s="8"/>
      <c r="L51" s="9"/>
      <c r="M51" s="11"/>
    </row>
  </sheetData>
  <mergeCells count="4">
    <mergeCell ref="A4:B4"/>
    <mergeCell ref="A2:F2"/>
    <mergeCell ref="A3:C3"/>
    <mergeCell ref="E1:F1"/>
  </mergeCells>
  <printOptions horizontalCentered="1"/>
  <pageMargins left="0.47244094488188981" right="0.19685039370078741" top="0.59055118110236227" bottom="0" header="0" footer="0"/>
  <pageSetup scale="99" orientation="portrait" r:id="rId1"/>
  <headerFooter alignWithMargins="0"/>
  <ignoredErrors>
    <ignoredError sqref="A5:A47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59999389629810485"/>
    <pageSetUpPr fitToPage="1"/>
  </sheetPr>
  <dimension ref="A1:L44"/>
  <sheetViews>
    <sheetView zoomScaleNormal="100" workbookViewId="0">
      <selection activeCell="E16" sqref="E16"/>
    </sheetView>
  </sheetViews>
  <sheetFormatPr baseColWidth="10" defaultRowHeight="12.75" x14ac:dyDescent="0.2"/>
  <cols>
    <col min="1" max="1" width="14.7109375" style="6" customWidth="1"/>
    <col min="2" max="2" width="7.28515625" style="6" customWidth="1"/>
    <col min="3" max="3" width="21.85546875" style="6" customWidth="1"/>
    <col min="4" max="4" width="18.85546875" style="6" customWidth="1"/>
    <col min="5" max="5" width="14.7109375" style="6" customWidth="1"/>
    <col min="6" max="16384" width="11.42578125" style="6"/>
  </cols>
  <sheetData>
    <row r="1" spans="1:5" ht="15.75" x14ac:dyDescent="0.25">
      <c r="D1" s="48" t="s">
        <v>107</v>
      </c>
      <c r="E1" s="48"/>
    </row>
    <row r="2" spans="1:5" ht="23.25" customHeight="1" x14ac:dyDescent="0.2">
      <c r="A2" s="38" t="s">
        <v>104</v>
      </c>
      <c r="B2" s="38"/>
      <c r="C2" s="38"/>
      <c r="D2" s="38"/>
      <c r="E2" s="38"/>
    </row>
    <row r="3" spans="1:5" ht="23.25" customHeight="1" x14ac:dyDescent="0.2">
      <c r="A3" s="23"/>
      <c r="B3" s="23"/>
      <c r="C3" s="23"/>
      <c r="D3" s="23"/>
      <c r="E3" s="23"/>
    </row>
    <row r="4" spans="1:5" ht="36.75" customHeight="1" x14ac:dyDescent="0.2">
      <c r="A4" s="40" t="s">
        <v>101</v>
      </c>
      <c r="B4" s="40"/>
      <c r="C4" s="40"/>
      <c r="D4" s="40"/>
      <c r="E4" s="40"/>
    </row>
    <row r="5" spans="1:5" ht="23.25" customHeight="1" x14ac:dyDescent="0.2">
      <c r="A5" s="41" t="s">
        <v>8</v>
      </c>
      <c r="B5" s="41"/>
      <c r="C5" s="41"/>
      <c r="D5" s="41"/>
      <c r="E5" s="41"/>
    </row>
    <row r="6" spans="1:5" x14ac:dyDescent="0.2">
      <c r="B6" s="39"/>
      <c r="C6" s="39"/>
    </row>
    <row r="7" spans="1:5" ht="54" customHeight="1" x14ac:dyDescent="0.2">
      <c r="B7" s="37" t="s">
        <v>1</v>
      </c>
      <c r="C7" s="37"/>
      <c r="D7" s="29" t="s">
        <v>100</v>
      </c>
    </row>
    <row r="8" spans="1:5" ht="14.1" customHeight="1" x14ac:dyDescent="0.2">
      <c r="B8" s="12" t="s">
        <v>11</v>
      </c>
      <c r="C8" s="24" t="s">
        <v>12</v>
      </c>
      <c r="D8" s="13">
        <v>0.40936800000000001</v>
      </c>
    </row>
    <row r="9" spans="1:5" ht="14.1" customHeight="1" x14ac:dyDescent="0.2">
      <c r="B9" s="16" t="s">
        <v>13</v>
      </c>
      <c r="C9" s="24" t="s">
        <v>14</v>
      </c>
      <c r="D9" s="17">
        <v>1.142603</v>
      </c>
    </row>
    <row r="10" spans="1:5" ht="14.1" customHeight="1" x14ac:dyDescent="0.2">
      <c r="B10" s="16" t="s">
        <v>15</v>
      </c>
      <c r="C10" s="24" t="s">
        <v>16</v>
      </c>
      <c r="D10" s="17">
        <v>11.090076</v>
      </c>
    </row>
    <row r="11" spans="1:5" ht="14.1" customHeight="1" x14ac:dyDescent="0.2">
      <c r="B11" s="16" t="s">
        <v>19</v>
      </c>
      <c r="C11" s="24" t="s">
        <v>20</v>
      </c>
      <c r="D11" s="17">
        <v>0.150254</v>
      </c>
    </row>
    <row r="12" spans="1:5" ht="14.1" customHeight="1" x14ac:dyDescent="0.2">
      <c r="B12" s="16" t="s">
        <v>21</v>
      </c>
      <c r="C12" s="24" t="s">
        <v>22</v>
      </c>
      <c r="D12" s="17">
        <v>0.12864600000000001</v>
      </c>
    </row>
    <row r="13" spans="1:5" ht="14.1" customHeight="1" x14ac:dyDescent="0.2">
      <c r="B13" s="16" t="s">
        <v>23</v>
      </c>
      <c r="C13" s="24" t="s">
        <v>24</v>
      </c>
      <c r="D13" s="17">
        <v>0.71630099999999997</v>
      </c>
    </row>
    <row r="14" spans="1:5" ht="14.1" customHeight="1" x14ac:dyDescent="0.2">
      <c r="B14" s="16" t="s">
        <v>25</v>
      </c>
      <c r="C14" s="24" t="s">
        <v>85</v>
      </c>
      <c r="D14" s="17">
        <v>0.16131999999999999</v>
      </c>
    </row>
    <row r="15" spans="1:5" ht="14.1" customHeight="1" x14ac:dyDescent="0.2">
      <c r="B15" s="16" t="s">
        <v>27</v>
      </c>
      <c r="C15" s="24" t="s">
        <v>28</v>
      </c>
      <c r="D15" s="17">
        <v>4.9881000000000002E-2</v>
      </c>
    </row>
    <row r="16" spans="1:5" ht="14.1" customHeight="1" x14ac:dyDescent="0.2">
      <c r="B16" s="16" t="s">
        <v>29</v>
      </c>
      <c r="C16" s="24" t="s">
        <v>87</v>
      </c>
      <c r="D16" s="17">
        <v>0.32943299999999998</v>
      </c>
    </row>
    <row r="17" spans="2:4" ht="14.1" customHeight="1" x14ac:dyDescent="0.2">
      <c r="B17" s="16" t="s">
        <v>30</v>
      </c>
      <c r="C17" s="24" t="s">
        <v>88</v>
      </c>
      <c r="D17" s="17">
        <v>1.6029370000000001</v>
      </c>
    </row>
    <row r="18" spans="2:4" ht="14.1" customHeight="1" x14ac:dyDescent="0.2">
      <c r="B18" s="16" t="s">
        <v>31</v>
      </c>
      <c r="C18" s="24" t="s">
        <v>89</v>
      </c>
      <c r="D18" s="17">
        <v>0.47199400000000002</v>
      </c>
    </row>
    <row r="19" spans="2:4" ht="14.1" customHeight="1" x14ac:dyDescent="0.2">
      <c r="B19" s="16" t="s">
        <v>32</v>
      </c>
      <c r="C19" s="24" t="s">
        <v>33</v>
      </c>
      <c r="D19" s="17">
        <v>0.126667</v>
      </c>
    </row>
    <row r="20" spans="2:4" ht="14.1" customHeight="1" x14ac:dyDescent="0.2">
      <c r="B20" s="16" t="s">
        <v>34</v>
      </c>
      <c r="C20" s="24" t="s">
        <v>90</v>
      </c>
      <c r="D20" s="17">
        <v>0.59437899999999999</v>
      </c>
    </row>
    <row r="21" spans="2:4" ht="14.1" customHeight="1" x14ac:dyDescent="0.2">
      <c r="B21" s="16" t="s">
        <v>37</v>
      </c>
      <c r="C21" s="24" t="s">
        <v>38</v>
      </c>
      <c r="D21" s="17">
        <v>0.68533900000000003</v>
      </c>
    </row>
    <row r="22" spans="2:4" ht="14.1" customHeight="1" x14ac:dyDescent="0.2">
      <c r="B22" s="16" t="s">
        <v>39</v>
      </c>
      <c r="C22" s="24" t="s">
        <v>40</v>
      </c>
      <c r="D22" s="17">
        <v>0.20457700000000001</v>
      </c>
    </row>
    <row r="23" spans="2:4" ht="14.1" customHeight="1" x14ac:dyDescent="0.2">
      <c r="B23" s="16" t="s">
        <v>41</v>
      </c>
      <c r="C23" s="24" t="s">
        <v>42</v>
      </c>
      <c r="D23" s="17">
        <v>0.57281400000000005</v>
      </c>
    </row>
    <row r="24" spans="2:4" ht="14.1" customHeight="1" x14ac:dyDescent="0.2">
      <c r="B24" s="16" t="s">
        <v>43</v>
      </c>
      <c r="C24" s="24" t="s">
        <v>44</v>
      </c>
      <c r="D24" s="17">
        <v>9.6757999999999997E-2</v>
      </c>
    </row>
    <row r="25" spans="2:4" ht="14.1" customHeight="1" x14ac:dyDescent="0.2">
      <c r="B25" s="16" t="s">
        <v>46</v>
      </c>
      <c r="C25" s="24" t="s">
        <v>47</v>
      </c>
      <c r="D25" s="17">
        <v>22.303193</v>
      </c>
    </row>
    <row r="26" spans="2:4" ht="14.1" customHeight="1" x14ac:dyDescent="0.2">
      <c r="B26" s="16" t="s">
        <v>48</v>
      </c>
      <c r="C26" s="24" t="s">
        <v>92</v>
      </c>
      <c r="D26" s="17">
        <v>0.16809499999999999</v>
      </c>
    </row>
    <row r="27" spans="2:4" ht="14.1" customHeight="1" x14ac:dyDescent="0.2">
      <c r="B27" s="16" t="s">
        <v>49</v>
      </c>
      <c r="C27" s="24" t="s">
        <v>50</v>
      </c>
      <c r="D27" s="17">
        <v>0.248808</v>
      </c>
    </row>
    <row r="28" spans="2:4" ht="14.1" customHeight="1" x14ac:dyDescent="0.2">
      <c r="B28" s="16" t="s">
        <v>54</v>
      </c>
      <c r="C28" s="24" t="s">
        <v>55</v>
      </c>
      <c r="D28" s="17">
        <v>18.411847000000002</v>
      </c>
    </row>
    <row r="29" spans="2:4" ht="14.1" customHeight="1" x14ac:dyDescent="0.2">
      <c r="B29" s="16" t="s">
        <v>56</v>
      </c>
      <c r="C29" s="24" t="s">
        <v>57</v>
      </c>
      <c r="D29" s="17">
        <v>0.13319500000000001</v>
      </c>
    </row>
    <row r="30" spans="2:4" ht="14.1" customHeight="1" x14ac:dyDescent="0.2">
      <c r="B30" s="16" t="s">
        <v>58</v>
      </c>
      <c r="C30" s="24" t="s">
        <v>59</v>
      </c>
      <c r="D30" s="17">
        <v>0.49856299999999998</v>
      </c>
    </row>
    <row r="31" spans="2:4" ht="14.1" customHeight="1" x14ac:dyDescent="0.2">
      <c r="B31" s="16" t="s">
        <v>60</v>
      </c>
      <c r="C31" s="24" t="s">
        <v>61</v>
      </c>
      <c r="D31" s="17">
        <v>0.53870600000000002</v>
      </c>
    </row>
    <row r="32" spans="2:4" ht="14.1" customHeight="1" x14ac:dyDescent="0.2">
      <c r="B32" s="16" t="s">
        <v>62</v>
      </c>
      <c r="C32" s="24" t="s">
        <v>63</v>
      </c>
      <c r="D32" s="17">
        <v>7.2433999999999998E-2</v>
      </c>
    </row>
    <row r="33" spans="2:12" ht="14.1" customHeight="1" x14ac:dyDescent="0.2">
      <c r="B33" s="16" t="s">
        <v>66</v>
      </c>
      <c r="C33" s="24" t="s">
        <v>97</v>
      </c>
      <c r="D33" s="17">
        <v>5.529935</v>
      </c>
    </row>
    <row r="34" spans="2:12" ht="14.1" customHeight="1" x14ac:dyDescent="0.2">
      <c r="B34" s="16" t="s">
        <v>67</v>
      </c>
      <c r="C34" s="24" t="s">
        <v>68</v>
      </c>
      <c r="D34" s="17">
        <v>0.31798300000000002</v>
      </c>
      <c r="E34" s="10"/>
      <c r="F34" s="9"/>
      <c r="G34" s="11"/>
      <c r="I34" s="8"/>
      <c r="J34" s="8"/>
      <c r="K34" s="9"/>
      <c r="L34" s="11"/>
    </row>
    <row r="35" spans="2:12" ht="14.1" customHeight="1" x14ac:dyDescent="0.2">
      <c r="B35" s="16" t="s">
        <v>69</v>
      </c>
      <c r="C35" s="24" t="s">
        <v>70</v>
      </c>
      <c r="D35" s="17">
        <v>2.1417190000000002</v>
      </c>
    </row>
    <row r="36" spans="2:12" ht="14.1" customHeight="1" x14ac:dyDescent="0.2">
      <c r="B36" s="16" t="s">
        <v>71</v>
      </c>
      <c r="C36" s="24" t="s">
        <v>94</v>
      </c>
      <c r="D36" s="17">
        <v>3.3618000000000002E-2</v>
      </c>
    </row>
    <row r="37" spans="2:12" ht="14.1" customHeight="1" x14ac:dyDescent="0.2">
      <c r="B37" s="16" t="s">
        <v>72</v>
      </c>
      <c r="C37" s="24" t="s">
        <v>73</v>
      </c>
      <c r="D37" s="17">
        <v>0.65164599999999995</v>
      </c>
    </row>
    <row r="38" spans="2:12" ht="14.1" customHeight="1" x14ac:dyDescent="0.2">
      <c r="B38" s="16" t="s">
        <v>74</v>
      </c>
      <c r="C38" s="24" t="s">
        <v>75</v>
      </c>
      <c r="D38" s="17">
        <v>11.338288</v>
      </c>
    </row>
    <row r="39" spans="2:12" ht="14.1" customHeight="1" x14ac:dyDescent="0.2">
      <c r="B39" s="16" t="s">
        <v>76</v>
      </c>
      <c r="C39" s="24" t="s">
        <v>77</v>
      </c>
      <c r="D39" s="17">
        <v>1.09415</v>
      </c>
    </row>
    <row r="40" spans="2:12" ht="14.1" customHeight="1" x14ac:dyDescent="0.2">
      <c r="B40" s="16" t="s">
        <v>78</v>
      </c>
      <c r="C40" s="24" t="s">
        <v>79</v>
      </c>
      <c r="D40" s="17">
        <v>2.389634</v>
      </c>
    </row>
    <row r="41" spans="2:12" ht="14.1" customHeight="1" x14ac:dyDescent="0.2">
      <c r="B41" s="16" t="s">
        <v>80</v>
      </c>
      <c r="C41" s="24" t="s">
        <v>81</v>
      </c>
      <c r="D41" s="17">
        <v>14.460428</v>
      </c>
    </row>
    <row r="42" spans="2:12" ht="14.1" customHeight="1" x14ac:dyDescent="0.2">
      <c r="B42" s="16" t="s">
        <v>82</v>
      </c>
      <c r="C42" s="24" t="s">
        <v>95</v>
      </c>
      <c r="D42" s="17">
        <v>0.196211</v>
      </c>
    </row>
    <row r="43" spans="2:12" ht="14.1" customHeight="1" x14ac:dyDescent="0.2">
      <c r="B43" s="22" t="s">
        <v>83</v>
      </c>
      <c r="C43" s="26" t="s">
        <v>96</v>
      </c>
      <c r="D43" s="17">
        <v>0.93820000000000003</v>
      </c>
    </row>
    <row r="44" spans="2:12" ht="14.1" customHeight="1" x14ac:dyDescent="0.2">
      <c r="B44" s="30"/>
      <c r="C44" s="27" t="s">
        <v>7</v>
      </c>
      <c r="D44" s="28">
        <f t="shared" ref="D44" si="0">SUM(D8:D43)</f>
        <v>100</v>
      </c>
    </row>
  </sheetData>
  <mergeCells count="6">
    <mergeCell ref="D1:E1"/>
    <mergeCell ref="B6:C6"/>
    <mergeCell ref="B7:C7"/>
    <mergeCell ref="A2:E2"/>
    <mergeCell ref="A4:E4"/>
    <mergeCell ref="A5:E5"/>
  </mergeCells>
  <printOptions horizontalCentered="1"/>
  <pageMargins left="0.6692913385826772" right="0.19685039370078741" top="0.59055118110236227" bottom="0.15748031496062992" header="0" footer="0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cifras validadas  </vt:lpstr>
      <vt:lpstr>COEFICIENTES</vt:lpstr>
      <vt:lpstr>COEFICIENTES (30%)</vt:lpstr>
      <vt:lpstr>'cifras validadas  '!Área_de_impresión</vt:lpstr>
      <vt:lpstr>COEFICIENTES!Área_de_impresión</vt:lpstr>
      <vt:lpstr>'COEFICIENTES (30%)'!Área_de_impresión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 Ortiz Medina</dc:creator>
  <cp:lastModifiedBy>JULIO CESAR REQUENA TORRES</cp:lastModifiedBy>
  <cp:lastPrinted>2024-06-14T18:26:07Z</cp:lastPrinted>
  <dcterms:created xsi:type="dcterms:W3CDTF">2020-06-24T15:16:43Z</dcterms:created>
  <dcterms:modified xsi:type="dcterms:W3CDTF">2024-06-14T18:45:14Z</dcterms:modified>
</cp:coreProperties>
</file>