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ilvi\RESPALDO 26 abril\ACUERDOS 2025\"/>
    </mc:Choice>
  </mc:AlternateContent>
  <bookViews>
    <workbookView xWindow="0" yWindow="0" windowWidth="28800" windowHeight="10005" activeTab="3"/>
  </bookViews>
  <sheets>
    <sheet name="2" sheetId="1" r:id="rId1"/>
    <sheet name="3" sheetId="2" r:id="rId2"/>
    <sheet name="4" sheetId="3" r:id="rId3"/>
    <sheet name="5" sheetId="4" r:id="rId4"/>
  </sheets>
  <definedNames>
    <definedName name="_Fill" hidden="1">#REF!</definedName>
    <definedName name="A" hidden="1">#REF!</definedName>
    <definedName name="A_impresión_IM">#REF!</definedName>
    <definedName name="_xlnm.Print_Area" localSheetId="0">'2'!$A$1:$K$53</definedName>
    <definedName name="_xlnm.Print_Area" localSheetId="1">'3'!$A$1:$E$48</definedName>
    <definedName name="_xlnm.Database">#REF!</definedName>
    <definedName name="DIFERENCIAS">#N/A</definedName>
    <definedName name="Fill" hidden="1">#REF!</definedName>
    <definedName name="foll" hidden="1">#REF!</definedName>
    <definedName name="NNNN">#REF!</definedName>
    <definedName name="OPDDDDDDDDDDD" hidden="1">#REF!</definedName>
    <definedName name="PEF" hidden="1">#REF!</definedName>
    <definedName name="PEPE" hidden="1">#REF!</definedName>
    <definedName name="prueba">#REF!</definedName>
    <definedName name="SegmentaciónDeDatos_Entidad">#N/A</definedName>
    <definedName name="TTTTTT" hidden="1">#REF!</definedName>
    <definedName name="VARIABLES">#N/A</definedName>
    <definedName name="xx" hidden="1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5" i="2" l="1"/>
  <c r="H49" i="4" l="1"/>
  <c r="E49" i="4"/>
  <c r="H48" i="4"/>
  <c r="E48" i="4"/>
  <c r="H47" i="4"/>
  <c r="E47" i="4"/>
  <c r="H46" i="4"/>
  <c r="E46" i="4"/>
  <c r="H45" i="4"/>
  <c r="E45" i="4"/>
  <c r="H44" i="4"/>
  <c r="E44" i="4"/>
  <c r="H43" i="4"/>
  <c r="E43" i="4"/>
  <c r="H42" i="4"/>
  <c r="E42" i="4"/>
  <c r="H41" i="4"/>
  <c r="E41" i="4"/>
  <c r="H40" i="4"/>
  <c r="E40" i="4"/>
  <c r="H39" i="4"/>
  <c r="E39" i="4"/>
  <c r="H38" i="4"/>
  <c r="E38" i="4"/>
  <c r="H37" i="4"/>
  <c r="E37" i="4"/>
  <c r="H36" i="4"/>
  <c r="E36" i="4"/>
  <c r="H35" i="4"/>
  <c r="E35" i="4"/>
  <c r="H34" i="4"/>
  <c r="E34" i="4"/>
  <c r="H33" i="4"/>
  <c r="E33" i="4"/>
  <c r="H32" i="4"/>
  <c r="E32" i="4"/>
  <c r="H31" i="4"/>
  <c r="E31" i="4"/>
  <c r="H30" i="4"/>
  <c r="E30" i="4"/>
  <c r="H29" i="4"/>
  <c r="E29" i="4"/>
  <c r="H28" i="4"/>
  <c r="E28" i="4"/>
  <c r="H27" i="4"/>
  <c r="E27" i="4"/>
  <c r="H26" i="4"/>
  <c r="E26" i="4"/>
  <c r="H25" i="4"/>
  <c r="E25" i="4"/>
  <c r="H24" i="4"/>
  <c r="E24" i="4"/>
  <c r="H23" i="4"/>
  <c r="E23" i="4"/>
  <c r="H22" i="4"/>
  <c r="E22" i="4"/>
  <c r="H21" i="4"/>
  <c r="E21" i="4"/>
  <c r="H20" i="4"/>
  <c r="E20" i="4"/>
  <c r="H19" i="4"/>
  <c r="E19" i="4"/>
  <c r="H18" i="4"/>
  <c r="E18" i="4"/>
  <c r="H17" i="4"/>
  <c r="E17" i="4"/>
  <c r="H16" i="4"/>
  <c r="E16" i="4"/>
  <c r="H15" i="4"/>
  <c r="E15" i="4"/>
  <c r="H14" i="4"/>
  <c r="E14" i="4"/>
  <c r="H13" i="4"/>
  <c r="E13" i="4"/>
  <c r="H12" i="4"/>
  <c r="E12" i="4"/>
  <c r="H11" i="4"/>
  <c r="E11" i="4"/>
  <c r="H10" i="4"/>
  <c r="E10" i="4"/>
  <c r="H9" i="4"/>
  <c r="E9" i="4"/>
  <c r="H8" i="4"/>
  <c r="E8" i="4"/>
  <c r="H7" i="4"/>
  <c r="E7" i="4"/>
  <c r="K50" i="4" l="1"/>
  <c r="J50" i="4"/>
  <c r="I50" i="4"/>
  <c r="G50" i="4"/>
  <c r="F50" i="4"/>
  <c r="E50" i="4"/>
  <c r="D50" i="4"/>
  <c r="C50" i="4"/>
  <c r="B50" i="4"/>
  <c r="H50" i="4"/>
  <c r="M52" i="3"/>
  <c r="L52" i="3"/>
  <c r="J52" i="3"/>
  <c r="E52" i="3"/>
  <c r="D52" i="3"/>
  <c r="D45" i="2"/>
  <c r="K52" i="1"/>
  <c r="I52" i="1"/>
  <c r="G52" i="1"/>
  <c r="E52" i="1"/>
  <c r="C52" i="1"/>
  <c r="D58" i="2" l="1"/>
  <c r="P52" i="3"/>
</calcChain>
</file>

<file path=xl/sharedStrings.xml><?xml version="1.0" encoding="utf-8"?>
<sst xmlns="http://schemas.openxmlformats.org/spreadsheetml/2006/main" count="244" uniqueCount="83">
  <si>
    <t xml:space="preserve">Anexo 2 </t>
  </si>
  <si>
    <t>(Pesos)</t>
  </si>
  <si>
    <t xml:space="preserve"> </t>
  </si>
  <si>
    <t>FONDO ESTATAL DE PARTICIPACIONES A MUNICIPIOS</t>
  </si>
  <si>
    <t>FONDO GENERAL DE PARTICIPACIONES</t>
  </si>
  <si>
    <t>FONDO DE FOMENTO MUNICIPAL</t>
  </si>
  <si>
    <t>IMPUESTO ESPECIAL SOBRE PRODUCCIÓN Y SERVICIOS</t>
  </si>
  <si>
    <t>IMPUESTO SOBRE AUTOMÓVILES NUEVOS</t>
  </si>
  <si>
    <t>FONDO DE COMPENSACIÓN DEL IMPUESTO SOBRE AUTOMÓVILES NUEVOS</t>
  </si>
  <si>
    <t>Municipio</t>
  </si>
  <si>
    <t>Porcentaje</t>
  </si>
  <si>
    <t>Monto</t>
  </si>
  <si>
    <t>Abasolo</t>
  </si>
  <si>
    <t>Aldama</t>
  </si>
  <si>
    <t>Altamira</t>
  </si>
  <si>
    <t>Antiguo Morelos</t>
  </si>
  <si>
    <t>Burgos</t>
  </si>
  <si>
    <t>Bustamante</t>
  </si>
  <si>
    <t>Camargo</t>
  </si>
  <si>
    <t>Casas</t>
  </si>
  <si>
    <t>Ciudad Madero</t>
  </si>
  <si>
    <t>Cruillas</t>
  </si>
  <si>
    <t>Gómez Farías</t>
  </si>
  <si>
    <t>González</t>
  </si>
  <si>
    <t>Güémez</t>
  </si>
  <si>
    <t>Guerrero</t>
  </si>
  <si>
    <t>Gustavo Díaz Ordaz</t>
  </si>
  <si>
    <t>Hidalgo</t>
  </si>
  <si>
    <t>Jaumave</t>
  </si>
  <si>
    <t>Jiménez</t>
  </si>
  <si>
    <t>Llera</t>
  </si>
  <si>
    <t>Mainero</t>
  </si>
  <si>
    <t>El Mante</t>
  </si>
  <si>
    <t>Matamoros</t>
  </si>
  <si>
    <t>Méndez</t>
  </si>
  <si>
    <t>Mier</t>
  </si>
  <si>
    <t>Miguel Alemán</t>
  </si>
  <si>
    <t>Miquihuana</t>
  </si>
  <si>
    <t>Nuevo Laredo</t>
  </si>
  <si>
    <t>Nuevo Morelos</t>
  </si>
  <si>
    <t>Ocampo</t>
  </si>
  <si>
    <t>Padilla</t>
  </si>
  <si>
    <t>Palmillas</t>
  </si>
  <si>
    <t>Reynosa</t>
  </si>
  <si>
    <t>Río Bravo</t>
  </si>
  <si>
    <t>San Carlos</t>
  </si>
  <si>
    <t>San Fernando</t>
  </si>
  <si>
    <t>San Nicolás</t>
  </si>
  <si>
    <t>Soto la Marina</t>
  </si>
  <si>
    <t>Tampico</t>
  </si>
  <si>
    <t>Tula</t>
  </si>
  <si>
    <t>Valle Hermoso</t>
  </si>
  <si>
    <t>Victoria</t>
  </si>
  <si>
    <t>Villagrán</t>
  </si>
  <si>
    <t>Xicoténcatl</t>
  </si>
  <si>
    <t>Total</t>
  </si>
  <si>
    <t>Nota: Las cifras parciales pueden no coincidir con el total debido al redondeo.</t>
  </si>
  <si>
    <t xml:space="preserve">  </t>
  </si>
  <si>
    <t>Anexo 3</t>
  </si>
  <si>
    <t>Porcentaje (30%)</t>
  </si>
  <si>
    <t>Distribución a Municipios que suscribieron el Convenio de Coordinación Administrativa en Materia de cobro del Impuesto Sobre la Propiedad Urbana, Suburbana y rústica del Objeto.</t>
  </si>
  <si>
    <t xml:space="preserve">PORCENTAJES Y MONTOS ESTIMADOS DE PARTICIPACIONES FEDERALES CORRESPONDIENTES A LOS MUNICIPIOS PARA EL EJERCICIO FISCAL </t>
  </si>
  <si>
    <t>FONDO DE FISCALIZACIÓN Y RECAUDACIÓN</t>
  </si>
  <si>
    <t>FONDO DE EXTRACCIÓN DE HIDROCARBUROS</t>
  </si>
  <si>
    <t>INCENTIVOS A LA VENTA FINAL DE GASOLINAS Y DIESEL</t>
  </si>
  <si>
    <t>TOTAL</t>
  </si>
  <si>
    <t>Porcentaje (40%)</t>
  </si>
  <si>
    <t>Porcentaje (60%)</t>
  </si>
  <si>
    <t>VARIABLES PARA EL CÁLCULO Y DETERMINACIÓN DE LOS COEFICIENTES DE DISTRIBUCIÓN DE PARTICIPACIONES A MUNICIPIOS</t>
  </si>
  <si>
    <t>(CIFRAS DE IMPUESTO PREDIAL, DERECHOS DE AGUA Y DERECHOS POR SERVICIOS PARA EL CONTROL VEHICULAR EN PESOS)</t>
  </si>
  <si>
    <t>MUNICIPIO</t>
  </si>
  <si>
    <t>CENSO</t>
  </si>
  <si>
    <t>IMPUESTO PREDIAL</t>
  </si>
  <si>
    <t>DERECHOS DE AGUA</t>
  </si>
  <si>
    <t>SERVICIOS PARA EL CONTROL VEHICULAR</t>
  </si>
  <si>
    <t>POBLACIÓN  2020</t>
  </si>
  <si>
    <t>Impuesto</t>
  </si>
  <si>
    <t>Accesorios</t>
  </si>
  <si>
    <t>Mante, El</t>
  </si>
  <si>
    <t>Porcentaje (70%)</t>
  </si>
  <si>
    <t>ANEXO 5</t>
  </si>
  <si>
    <t>San Nicolás .- Los Derechos de Agua corresponde a la última informació reportada.</t>
  </si>
  <si>
    <t>PORCENTAJES Y MONTOS ESTIMADOS DE PARTICIPACIONES FEDERALES CORRESPONDIENTES A LOS MUNICIPIOS PARA EL EJERCICIO FISCAL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</si>
</sst>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0.000000"/>
    <numFmt numFmtId="165" formatCode="_-* #,##0.000000_-;\-* #,##0.000000_-;_-* &quot;-&quot;??_-;_-@_-"/>
    <numFmt numFmtId="166" formatCode="_-* #,##0_-;\-* #,##0_-;_-* &quot;-&quot;??_-;_-@_-"/>
    <numFmt numFmtId="167" formatCode="#,##0_ ;\-#,##0\ 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b/>
      <sz val="7"/>
      <color theme="1"/>
      <name val="Arial"/>
      <family val="2"/>
    </font>
    <font>
      <b/>
      <sz val="6"/>
      <color theme="1"/>
      <name val="Arial"/>
      <family val="2"/>
    </font>
    <font>
      <sz val="8"/>
      <color rgb="FF000000"/>
      <name val="Arial"/>
      <family val="2"/>
    </font>
    <font>
      <sz val="10"/>
      <name val="Arial"/>
      <family val="2"/>
    </font>
    <font>
      <b/>
      <sz val="8"/>
      <color rgb="FF000000"/>
      <name val="Arial"/>
      <family val="2"/>
    </font>
    <font>
      <sz val="10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Arial"/>
      <family val="2"/>
    </font>
    <font>
      <sz val="7"/>
      <color theme="1"/>
      <name val="Arial"/>
      <family val="2"/>
    </font>
    <font>
      <sz val="8"/>
      <color theme="1"/>
      <name val="Times New Roman"/>
      <family val="1"/>
    </font>
    <font>
      <b/>
      <sz val="7"/>
      <color rgb="FF000000"/>
      <name val="Arial"/>
      <family val="2"/>
    </font>
    <font>
      <b/>
      <sz val="11"/>
      <color rgb="FF000000"/>
      <name val="Arial"/>
      <family val="2"/>
    </font>
    <font>
      <b/>
      <sz val="9"/>
      <color rgb="FF000000"/>
      <name val="Arial"/>
      <family val="2"/>
    </font>
    <font>
      <sz val="8"/>
      <name val="Arial"/>
      <family val="2"/>
    </font>
    <font>
      <b/>
      <sz val="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43" fontId="8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8" fillId="0" borderId="0"/>
  </cellStyleXfs>
  <cellXfs count="156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/>
    <xf numFmtId="0" fontId="1" fillId="0" borderId="0" xfId="1"/>
    <xf numFmtId="0" fontId="4" fillId="2" borderId="4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 wrapText="1"/>
    </xf>
    <xf numFmtId="0" fontId="6" fillId="2" borderId="9" xfId="1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 wrapText="1"/>
    </xf>
    <xf numFmtId="0" fontId="7" fillId="0" borderId="10" xfId="1" applyFont="1" applyBorder="1" applyAlignment="1">
      <alignment vertical="center"/>
    </xf>
    <xf numFmtId="164" fontId="2" fillId="0" borderId="10" xfId="1" applyNumberFormat="1" applyFont="1" applyBorder="1" applyAlignment="1">
      <alignment horizontal="right" vertical="center"/>
    </xf>
    <xf numFmtId="4" fontId="2" fillId="0" borderId="10" xfId="1" applyNumberFormat="1" applyFont="1" applyBorder="1" applyAlignment="1">
      <alignment horizontal="right" vertical="center"/>
    </xf>
    <xf numFmtId="4" fontId="2" fillId="0" borderId="10" xfId="2" applyNumberFormat="1" applyFont="1" applyBorder="1" applyAlignment="1">
      <alignment horizontal="right" vertical="center"/>
    </xf>
    <xf numFmtId="0" fontId="9" fillId="2" borderId="11" xfId="1" applyFont="1" applyFill="1" applyBorder="1" applyAlignment="1">
      <alignment vertical="center"/>
    </xf>
    <xf numFmtId="164" fontId="9" fillId="2" borderId="12" xfId="1" applyNumberFormat="1" applyFont="1" applyFill="1" applyBorder="1" applyAlignment="1">
      <alignment horizontal="right" vertical="center"/>
    </xf>
    <xf numFmtId="4" fontId="4" fillId="2" borderId="12" xfId="1" applyNumberFormat="1" applyFont="1" applyFill="1" applyBorder="1" applyAlignment="1">
      <alignment horizontal="right" vertical="center"/>
    </xf>
    <xf numFmtId="3" fontId="2" fillId="0" borderId="0" xfId="1" applyNumberFormat="1" applyFont="1"/>
    <xf numFmtId="0" fontId="5" fillId="2" borderId="10" xfId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horizontal="center" vertical="center" wrapText="1"/>
    </xf>
    <xf numFmtId="0" fontId="9" fillId="2" borderId="10" xfId="1" applyFont="1" applyFill="1" applyBorder="1" applyAlignment="1">
      <alignment vertical="center"/>
    </xf>
    <xf numFmtId="164" fontId="9" fillId="2" borderId="10" xfId="1" applyNumberFormat="1" applyFont="1" applyFill="1" applyBorder="1" applyAlignment="1">
      <alignment horizontal="right" vertical="center"/>
    </xf>
    <xf numFmtId="4" fontId="4" fillId="2" borderId="10" xfId="1" applyNumberFormat="1" applyFont="1" applyFill="1" applyBorder="1" applyAlignment="1">
      <alignment horizontal="right" vertical="center"/>
    </xf>
    <xf numFmtId="0" fontId="9" fillId="0" borderId="0" xfId="1" applyFont="1" applyBorder="1" applyAlignment="1">
      <alignment vertical="center"/>
    </xf>
    <xf numFmtId="4" fontId="10" fillId="0" borderId="0" xfId="1" applyNumberFormat="1" applyFont="1"/>
    <xf numFmtId="0" fontId="11" fillId="0" borderId="0" xfId="3" applyFont="1" applyAlignment="1">
      <alignment vertical="center"/>
    </xf>
    <xf numFmtId="0" fontId="12" fillId="0" borderId="0" xfId="3" applyFont="1" applyAlignment="1">
      <alignment vertical="center"/>
    </xf>
    <xf numFmtId="0" fontId="13" fillId="0" borderId="0" xfId="3" applyFont="1" applyAlignment="1">
      <alignment vertical="center" wrapText="1"/>
    </xf>
    <xf numFmtId="0" fontId="12" fillId="0" borderId="0" xfId="3" applyFont="1" applyAlignment="1"/>
    <xf numFmtId="0" fontId="1" fillId="0" borderId="0" xfId="3"/>
    <xf numFmtId="0" fontId="5" fillId="0" borderId="0" xfId="3" applyFont="1" applyAlignment="1">
      <alignment vertical="center" wrapText="1"/>
    </xf>
    <xf numFmtId="0" fontId="14" fillId="0" borderId="0" xfId="3" applyFont="1" applyAlignment="1">
      <alignment horizontal="center" vertical="center" wrapText="1"/>
    </xf>
    <xf numFmtId="0" fontId="12" fillId="0" borderId="0" xfId="3" applyFont="1"/>
    <xf numFmtId="0" fontId="6" fillId="2" borderId="12" xfId="3" applyFont="1" applyFill="1" applyBorder="1" applyAlignment="1">
      <alignment horizontal="center" vertical="center" wrapText="1"/>
    </xf>
    <xf numFmtId="0" fontId="5" fillId="2" borderId="12" xfId="3" applyFont="1" applyFill="1" applyBorder="1" applyAlignment="1">
      <alignment horizontal="center" vertical="center" wrapText="1"/>
    </xf>
    <xf numFmtId="0" fontId="6" fillId="2" borderId="11" xfId="3" applyFont="1" applyFill="1" applyBorder="1" applyAlignment="1">
      <alignment horizontal="center" vertical="center" wrapText="1"/>
    </xf>
    <xf numFmtId="0" fontId="5" fillId="2" borderId="17" xfId="3" applyFont="1" applyFill="1" applyBorder="1" applyAlignment="1">
      <alignment horizontal="center" vertical="center" wrapText="1"/>
    </xf>
    <xf numFmtId="0" fontId="6" fillId="2" borderId="1" xfId="3" applyFont="1" applyFill="1" applyBorder="1" applyAlignment="1">
      <alignment horizontal="center" vertical="center" wrapText="1"/>
    </xf>
    <xf numFmtId="0" fontId="5" fillId="2" borderId="1" xfId="3" applyFont="1" applyFill="1" applyBorder="1" applyAlignment="1">
      <alignment horizontal="center" vertical="center" wrapText="1"/>
    </xf>
    <xf numFmtId="164" fontId="2" fillId="0" borderId="12" xfId="3" applyNumberFormat="1" applyFont="1" applyBorder="1" applyAlignment="1">
      <alignment horizontal="right" vertical="center"/>
    </xf>
    <xf numFmtId="4" fontId="2" fillId="0" borderId="12" xfId="3" applyNumberFormat="1" applyFont="1" applyBorder="1" applyAlignment="1">
      <alignment horizontal="right" vertical="center"/>
    </xf>
    <xf numFmtId="0" fontId="15" fillId="0" borderId="0" xfId="3" applyFont="1"/>
    <xf numFmtId="165" fontId="2" fillId="0" borderId="11" xfId="4" applyNumberFormat="1" applyFont="1" applyBorder="1" applyAlignment="1">
      <alignment horizontal="right" vertical="center"/>
    </xf>
    <xf numFmtId="4" fontId="7" fillId="0" borderId="17" xfId="3" applyNumberFormat="1" applyFont="1" applyBorder="1" applyAlignment="1">
      <alignment horizontal="right" vertical="center"/>
    </xf>
    <xf numFmtId="165" fontId="7" fillId="0" borderId="1" xfId="4" applyNumberFormat="1" applyFont="1" applyBorder="1" applyAlignment="1">
      <alignment horizontal="right" vertical="center"/>
    </xf>
    <xf numFmtId="4" fontId="7" fillId="0" borderId="1" xfId="3" applyNumberFormat="1" applyFont="1" applyBorder="1" applyAlignment="1">
      <alignment horizontal="right" vertical="center"/>
    </xf>
    <xf numFmtId="4" fontId="7" fillId="0" borderId="11" xfId="3" applyNumberFormat="1" applyFont="1" applyBorder="1" applyAlignment="1">
      <alignment horizontal="right" vertical="center"/>
    </xf>
    <xf numFmtId="165" fontId="15" fillId="0" borderId="11" xfId="4" applyNumberFormat="1" applyFont="1" applyBorder="1" applyAlignment="1">
      <alignment vertical="center"/>
    </xf>
    <xf numFmtId="165" fontId="7" fillId="0" borderId="11" xfId="4" applyNumberFormat="1" applyFont="1" applyBorder="1" applyAlignment="1">
      <alignment horizontal="right" vertical="center"/>
    </xf>
    <xf numFmtId="164" fontId="2" fillId="0" borderId="16" xfId="3" applyNumberFormat="1" applyFont="1" applyBorder="1" applyAlignment="1">
      <alignment horizontal="right" vertical="center"/>
    </xf>
    <xf numFmtId="4" fontId="2" fillId="0" borderId="16" xfId="3" applyNumberFormat="1" applyFont="1" applyBorder="1" applyAlignment="1">
      <alignment horizontal="right" vertical="center"/>
    </xf>
    <xf numFmtId="165" fontId="7" fillId="0" borderId="20" xfId="4" applyNumberFormat="1" applyFont="1" applyBorder="1" applyAlignment="1">
      <alignment horizontal="right" vertical="center"/>
    </xf>
    <xf numFmtId="165" fontId="9" fillId="2" borderId="14" xfId="4" applyNumberFormat="1" applyFont="1" applyFill="1" applyBorder="1" applyAlignment="1">
      <alignment horizontal="right" vertical="center"/>
    </xf>
    <xf numFmtId="4" fontId="9" fillId="2" borderId="14" xfId="3" applyNumberFormat="1" applyFont="1" applyFill="1" applyBorder="1" applyAlignment="1">
      <alignment horizontal="right" vertical="center"/>
    </xf>
    <xf numFmtId="165" fontId="9" fillId="2" borderId="17" xfId="4" applyNumberFormat="1" applyFont="1" applyFill="1" applyBorder="1" applyAlignment="1">
      <alignment horizontal="right" vertical="center"/>
    </xf>
    <xf numFmtId="0" fontId="16" fillId="0" borderId="0" xfId="3" applyFont="1" applyAlignment="1">
      <alignment vertical="center" wrapText="1"/>
    </xf>
    <xf numFmtId="0" fontId="12" fillId="0" borderId="7" xfId="3" applyFont="1" applyBorder="1"/>
    <xf numFmtId="3" fontId="1" fillId="0" borderId="0" xfId="3" applyNumberFormat="1"/>
    <xf numFmtId="0" fontId="9" fillId="3" borderId="9" xfId="5" applyFont="1" applyFill="1" applyBorder="1" applyAlignment="1">
      <alignment horizontal="center" vertical="center" wrapText="1"/>
    </xf>
    <xf numFmtId="0" fontId="9" fillId="3" borderId="16" xfId="5" applyFont="1" applyFill="1" applyBorder="1" applyAlignment="1">
      <alignment horizontal="center" vertical="center" wrapText="1"/>
    </xf>
    <xf numFmtId="0" fontId="9" fillId="3" borderId="17" xfId="5" applyFont="1" applyFill="1" applyBorder="1" applyAlignment="1">
      <alignment horizontal="center" vertical="center" wrapText="1"/>
    </xf>
    <xf numFmtId="0" fontId="9" fillId="3" borderId="8" xfId="5" applyFont="1" applyFill="1" applyBorder="1" applyAlignment="1">
      <alignment horizontal="center" vertical="center" wrapText="1"/>
    </xf>
    <xf numFmtId="0" fontId="7" fillId="0" borderId="22" xfId="5" applyFont="1" applyBorder="1" applyAlignment="1">
      <alignment vertical="center"/>
    </xf>
    <xf numFmtId="3" fontId="7" fillId="0" borderId="23" xfId="5" applyNumberFormat="1" applyFont="1" applyBorder="1" applyAlignment="1">
      <alignment horizontal="right" vertical="center"/>
    </xf>
    <xf numFmtId="3" fontId="19" fillId="0" borderId="23" xfId="5" applyNumberFormat="1" applyFont="1" applyBorder="1" applyAlignment="1">
      <alignment horizontal="right" vertical="center"/>
    </xf>
    <xf numFmtId="3" fontId="19" fillId="0" borderId="24" xfId="5" applyNumberFormat="1" applyFont="1" applyBorder="1" applyAlignment="1">
      <alignment horizontal="right" vertical="center"/>
    </xf>
    <xf numFmtId="166" fontId="7" fillId="0" borderId="23" xfId="2" applyNumberFormat="1" applyFont="1" applyBorder="1" applyAlignment="1">
      <alignment horizontal="right" vertical="center"/>
    </xf>
    <xf numFmtId="166" fontId="7" fillId="0" borderId="25" xfId="2" applyNumberFormat="1" applyFont="1" applyBorder="1" applyAlignment="1">
      <alignment horizontal="right" vertical="center"/>
    </xf>
    <xf numFmtId="0" fontId="7" fillId="0" borderId="26" xfId="5" applyFont="1" applyBorder="1" applyAlignment="1">
      <alignment vertical="center"/>
    </xf>
    <xf numFmtId="3" fontId="7" fillId="0" borderId="10" xfId="5" applyNumberFormat="1" applyFont="1" applyBorder="1" applyAlignment="1">
      <alignment horizontal="right" vertical="center"/>
    </xf>
    <xf numFmtId="3" fontId="19" fillId="0" borderId="10" xfId="5" applyNumberFormat="1" applyFont="1" applyBorder="1" applyAlignment="1">
      <alignment horizontal="right" vertical="center"/>
    </xf>
    <xf numFmtId="166" fontId="7" fillId="0" borderId="10" xfId="2" applyNumberFormat="1" applyFont="1" applyBorder="1" applyAlignment="1">
      <alignment horizontal="right" vertical="center"/>
    </xf>
    <xf numFmtId="166" fontId="7" fillId="0" borderId="27" xfId="2" applyNumberFormat="1" applyFont="1" applyBorder="1" applyAlignment="1">
      <alignment horizontal="right" vertical="center"/>
    </xf>
    <xf numFmtId="167" fontId="7" fillId="0" borderId="10" xfId="2" applyNumberFormat="1" applyFont="1" applyBorder="1" applyAlignment="1">
      <alignment horizontal="right" vertical="center"/>
    </xf>
    <xf numFmtId="167" fontId="7" fillId="0" borderId="27" xfId="2" applyNumberFormat="1" applyFont="1" applyBorder="1" applyAlignment="1">
      <alignment horizontal="right" vertical="center"/>
    </xf>
    <xf numFmtId="0" fontId="7" fillId="0" borderId="26" xfId="5" applyFont="1" applyBorder="1" applyAlignment="1">
      <alignment vertical="center" wrapText="1"/>
    </xf>
    <xf numFmtId="3" fontId="7" fillId="0" borderId="10" xfId="5" applyNumberFormat="1" applyFont="1" applyBorder="1" applyAlignment="1">
      <alignment horizontal="right" vertical="center" wrapText="1"/>
    </xf>
    <xf numFmtId="3" fontId="19" fillId="0" borderId="10" xfId="5" applyNumberFormat="1" applyFont="1" applyBorder="1" applyAlignment="1">
      <alignment horizontal="right" vertical="center" wrapText="1"/>
    </xf>
    <xf numFmtId="166" fontId="7" fillId="0" borderId="10" xfId="2" applyNumberFormat="1" applyFont="1" applyBorder="1" applyAlignment="1">
      <alignment horizontal="right" vertical="center" wrapText="1"/>
    </xf>
    <xf numFmtId="166" fontId="7" fillId="0" borderId="27" xfId="2" applyNumberFormat="1" applyFont="1" applyBorder="1" applyAlignment="1">
      <alignment horizontal="right" vertical="center" wrapText="1"/>
    </xf>
    <xf numFmtId="0" fontId="7" fillId="0" borderId="28" xfId="5" applyFont="1" applyBorder="1" applyAlignment="1">
      <alignment vertical="center"/>
    </xf>
    <xf numFmtId="3" fontId="7" fillId="0" borderId="29" xfId="5" applyNumberFormat="1" applyFont="1" applyBorder="1" applyAlignment="1">
      <alignment horizontal="right" vertical="center"/>
    </xf>
    <xf numFmtId="3" fontId="19" fillId="0" borderId="29" xfId="5" applyNumberFormat="1" applyFont="1" applyBorder="1" applyAlignment="1">
      <alignment horizontal="right" vertical="center"/>
    </xf>
    <xf numFmtId="3" fontId="19" fillId="0" borderId="30" xfId="5" applyNumberFormat="1" applyFont="1" applyBorder="1" applyAlignment="1">
      <alignment horizontal="right" vertical="center"/>
    </xf>
    <xf numFmtId="166" fontId="7" fillId="0" borderId="29" xfId="2" applyNumberFormat="1" applyFont="1" applyBorder="1" applyAlignment="1">
      <alignment horizontal="right" vertical="center"/>
    </xf>
    <xf numFmtId="166" fontId="7" fillId="0" borderId="31" xfId="2" applyNumberFormat="1" applyFont="1" applyBorder="1" applyAlignment="1">
      <alignment horizontal="right" vertical="center"/>
    </xf>
    <xf numFmtId="0" fontId="9" fillId="2" borderId="11" xfId="5" applyFont="1" applyFill="1" applyBorder="1" applyAlignment="1">
      <alignment horizontal="center" vertical="center"/>
    </xf>
    <xf numFmtId="3" fontId="9" fillId="3" borderId="13" xfId="5" applyNumberFormat="1" applyFont="1" applyFill="1" applyBorder="1" applyAlignment="1">
      <alignment horizontal="right" vertical="center"/>
    </xf>
    <xf numFmtId="3" fontId="9" fillId="3" borderId="11" xfId="5" applyNumberFormat="1" applyFont="1" applyFill="1" applyBorder="1" applyAlignment="1">
      <alignment horizontal="right" vertical="center"/>
    </xf>
    <xf numFmtId="3" fontId="9" fillId="3" borderId="17" xfId="5" applyNumberFormat="1" applyFont="1" applyFill="1" applyBorder="1" applyAlignment="1">
      <alignment horizontal="right" vertical="center"/>
    </xf>
    <xf numFmtId="166" fontId="9" fillId="3" borderId="11" xfId="2" applyNumberFormat="1" applyFont="1" applyFill="1" applyBorder="1" applyAlignment="1">
      <alignment horizontal="right" vertical="center"/>
    </xf>
    <xf numFmtId="0" fontId="20" fillId="2" borderId="8" xfId="1" applyFont="1" applyFill="1" applyBorder="1" applyAlignment="1">
      <alignment horizontal="center" vertical="center" wrapText="1"/>
    </xf>
    <xf numFmtId="0" fontId="9" fillId="0" borderId="7" xfId="1" applyFont="1" applyBorder="1" applyAlignment="1">
      <alignment vertical="center"/>
    </xf>
    <xf numFmtId="0" fontId="3" fillId="0" borderId="0" xfId="1" applyFont="1" applyAlignment="1">
      <alignment horizontal="right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wrapText="1"/>
    </xf>
    <xf numFmtId="0" fontId="4" fillId="0" borderId="0" xfId="1" applyFont="1" applyAlignment="1">
      <alignment horizontal="left" vertical="center" wrapText="1"/>
    </xf>
    <xf numFmtId="0" fontId="5" fillId="2" borderId="10" xfId="1" applyFont="1" applyFill="1" applyBorder="1" applyAlignment="1">
      <alignment horizontal="center" vertical="center" wrapText="1"/>
    </xf>
    <xf numFmtId="0" fontId="16" fillId="0" borderId="0" xfId="3" applyFont="1" applyAlignment="1">
      <alignment vertical="center"/>
    </xf>
    <xf numFmtId="0" fontId="12" fillId="0" borderId="0" xfId="3" applyFont="1"/>
    <xf numFmtId="0" fontId="7" fillId="0" borderId="1" xfId="3" applyFont="1" applyBorder="1" applyAlignment="1">
      <alignment vertical="center"/>
    </xf>
    <xf numFmtId="0" fontId="7" fillId="0" borderId="2" xfId="3" applyFont="1" applyBorder="1" applyAlignment="1">
      <alignment vertical="center"/>
    </xf>
    <xf numFmtId="0" fontId="7" fillId="0" borderId="14" xfId="3" applyFont="1" applyBorder="1" applyAlignment="1">
      <alignment vertical="center"/>
    </xf>
    <xf numFmtId="165" fontId="7" fillId="0" borderId="1" xfId="4" applyNumberFormat="1" applyFont="1" applyBorder="1" applyAlignment="1">
      <alignment horizontal="right" vertical="center" wrapText="1"/>
    </xf>
    <xf numFmtId="165" fontId="7" fillId="0" borderId="14" xfId="4" applyNumberFormat="1" applyFont="1" applyBorder="1" applyAlignment="1">
      <alignment horizontal="right" vertical="center" wrapText="1"/>
    </xf>
    <xf numFmtId="0" fontId="15" fillId="0" borderId="18" xfId="3" applyFont="1" applyBorder="1"/>
    <xf numFmtId="0" fontId="15" fillId="0" borderId="16" xfId="3" applyFont="1" applyBorder="1"/>
    <xf numFmtId="0" fontId="9" fillId="2" borderId="1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165" fontId="9" fillId="2" borderId="1" xfId="4" applyNumberFormat="1" applyFont="1" applyFill="1" applyBorder="1" applyAlignment="1">
      <alignment horizontal="right" vertical="center" wrapText="1"/>
    </xf>
    <xf numFmtId="165" fontId="9" fillId="2" borderId="14" xfId="4" applyNumberFormat="1" applyFont="1" applyFill="1" applyBorder="1" applyAlignment="1">
      <alignment horizontal="right" vertical="center" wrapText="1"/>
    </xf>
    <xf numFmtId="165" fontId="2" fillId="0" borderId="1" xfId="4" applyNumberFormat="1" applyFont="1" applyBorder="1" applyAlignment="1">
      <alignment horizontal="right" vertical="center" wrapText="1"/>
    </xf>
    <xf numFmtId="165" fontId="2" fillId="0" borderId="14" xfId="4" applyNumberFormat="1" applyFont="1" applyBorder="1" applyAlignment="1">
      <alignment horizontal="right" vertical="center" wrapText="1"/>
    </xf>
    <xf numFmtId="0" fontId="3" fillId="0" borderId="0" xfId="3" applyFont="1" applyAlignment="1">
      <alignment horizontal="right" vertical="center"/>
    </xf>
    <xf numFmtId="0" fontId="5" fillId="0" borderId="0" xfId="3" applyFont="1" applyAlignment="1">
      <alignment horizontal="center" vertical="center"/>
    </xf>
    <xf numFmtId="0" fontId="14" fillId="0" borderId="0" xfId="3" applyFont="1" applyAlignment="1">
      <alignment horizontal="center" vertical="center"/>
    </xf>
    <xf numFmtId="0" fontId="12" fillId="0" borderId="13" xfId="3" applyFont="1" applyBorder="1" applyAlignment="1">
      <alignment vertical="center"/>
    </xf>
    <xf numFmtId="0" fontId="5" fillId="2" borderId="1" xfId="3" applyFont="1" applyFill="1" applyBorder="1" applyAlignment="1">
      <alignment horizontal="center" vertical="center" wrapText="1"/>
    </xf>
    <xf numFmtId="0" fontId="5" fillId="2" borderId="3" xfId="3" applyFont="1" applyFill="1" applyBorder="1" applyAlignment="1">
      <alignment horizontal="center" vertical="center" wrapText="1"/>
    </xf>
    <xf numFmtId="0" fontId="5" fillId="2" borderId="2" xfId="3" applyFont="1" applyFill="1" applyBorder="1" applyAlignment="1">
      <alignment horizontal="center" vertical="center" wrapText="1"/>
    </xf>
    <xf numFmtId="0" fontId="5" fillId="2" borderId="14" xfId="3" applyFont="1" applyFill="1" applyBorder="1" applyAlignment="1">
      <alignment horizontal="center" vertical="center" wrapText="1"/>
    </xf>
    <xf numFmtId="0" fontId="12" fillId="0" borderId="15" xfId="3" applyFont="1" applyBorder="1"/>
    <xf numFmtId="0" fontId="12" fillId="0" borderId="16" xfId="3" applyFont="1" applyBorder="1"/>
    <xf numFmtId="0" fontId="5" fillId="2" borderId="8" xfId="3" applyFont="1" applyFill="1" applyBorder="1" applyAlignment="1">
      <alignment horizontal="center" vertical="center" wrapText="1"/>
    </xf>
    <xf numFmtId="0" fontId="5" fillId="2" borderId="19" xfId="3" applyFont="1" applyFill="1" applyBorder="1" applyAlignment="1">
      <alignment horizontal="center" vertical="center" wrapText="1"/>
    </xf>
    <xf numFmtId="0" fontId="5" fillId="2" borderId="1" xfId="3" applyFont="1" applyFill="1" applyBorder="1" applyAlignment="1">
      <alignment horizontal="center" vertical="center"/>
    </xf>
    <xf numFmtId="0" fontId="5" fillId="2" borderId="2" xfId="3" applyFont="1" applyFill="1" applyBorder="1" applyAlignment="1">
      <alignment horizontal="center" vertical="center"/>
    </xf>
    <xf numFmtId="0" fontId="5" fillId="2" borderId="3" xfId="3" applyFont="1" applyFill="1" applyBorder="1" applyAlignment="1">
      <alignment horizontal="center" vertical="center"/>
    </xf>
    <xf numFmtId="0" fontId="6" fillId="2" borderId="1" xfId="3" applyFont="1" applyFill="1" applyBorder="1" applyAlignment="1">
      <alignment horizontal="center" vertical="center" wrapText="1"/>
    </xf>
    <xf numFmtId="0" fontId="6" fillId="2" borderId="14" xfId="3" applyFont="1" applyFill="1" applyBorder="1" applyAlignment="1">
      <alignment horizontal="center" vertical="center" wrapText="1"/>
    </xf>
    <xf numFmtId="0" fontId="12" fillId="0" borderId="18" xfId="3" applyFont="1" applyBorder="1"/>
    <xf numFmtId="0" fontId="17" fillId="0" borderId="0" xfId="5" applyFont="1" applyAlignment="1">
      <alignment horizontal="right" vertical="center" wrapText="1"/>
    </xf>
    <xf numFmtId="0" fontId="18" fillId="0" borderId="0" xfId="5" applyFont="1" applyAlignment="1">
      <alignment horizontal="center" vertical="center" wrapText="1"/>
    </xf>
    <xf numFmtId="0" fontId="19" fillId="0" borderId="13" xfId="5" applyFont="1" applyBorder="1" applyAlignment="1">
      <alignment horizontal="center" vertical="center"/>
    </xf>
    <xf numFmtId="0" fontId="9" fillId="2" borderId="8" xfId="5" applyFont="1" applyFill="1" applyBorder="1" applyAlignment="1">
      <alignment horizontal="center" vertical="center"/>
    </xf>
    <xf numFmtId="0" fontId="9" fillId="2" borderId="20" xfId="5" applyFont="1" applyFill="1" applyBorder="1" applyAlignment="1">
      <alignment horizontal="center" vertical="center"/>
    </xf>
    <xf numFmtId="0" fontId="9" fillId="3" borderId="1" xfId="5" applyFont="1" applyFill="1" applyBorder="1" applyAlignment="1">
      <alignment horizontal="center" vertical="center" wrapText="1"/>
    </xf>
    <xf numFmtId="0" fontId="9" fillId="3" borderId="2" xfId="5" applyFont="1" applyFill="1" applyBorder="1" applyAlignment="1">
      <alignment horizontal="center" vertical="center" wrapText="1"/>
    </xf>
    <xf numFmtId="0" fontId="9" fillId="3" borderId="3" xfId="5" applyFont="1" applyFill="1" applyBorder="1" applyAlignment="1">
      <alignment horizontal="center" vertical="center" wrapText="1"/>
    </xf>
    <xf numFmtId="0" fontId="9" fillId="3" borderId="6" xfId="5" applyFont="1" applyFill="1" applyBorder="1" applyAlignment="1">
      <alignment horizontal="center" vertical="center" wrapText="1"/>
    </xf>
    <xf numFmtId="0" fontId="9" fillId="3" borderId="7" xfId="5" applyFont="1" applyFill="1" applyBorder="1" applyAlignment="1">
      <alignment horizontal="center" vertical="center" wrapText="1"/>
    </xf>
    <xf numFmtId="0" fontId="9" fillId="3" borderId="21" xfId="5" applyFont="1" applyFill="1" applyBorder="1" applyAlignment="1">
      <alignment horizontal="center" vertical="center" wrapText="1"/>
    </xf>
    <xf numFmtId="0" fontId="9" fillId="3" borderId="13" xfId="5" applyFont="1" applyFill="1" applyBorder="1" applyAlignment="1">
      <alignment horizontal="center" vertical="center" wrapText="1"/>
    </xf>
    <xf numFmtId="0" fontId="9" fillId="3" borderId="8" xfId="5" applyFont="1" applyFill="1" applyBorder="1" applyAlignment="1">
      <alignment horizontal="center" vertical="center" wrapText="1"/>
    </xf>
    <xf numFmtId="0" fontId="9" fillId="3" borderId="11" xfId="5" applyFont="1" applyFill="1" applyBorder="1" applyAlignment="1">
      <alignment horizontal="center" vertical="center" wrapText="1"/>
    </xf>
    <xf numFmtId="0" fontId="9" fillId="3" borderId="20" xfId="5" applyFont="1" applyFill="1" applyBorder="1" applyAlignment="1">
      <alignment horizontal="center" vertical="center" wrapText="1"/>
    </xf>
    <xf numFmtId="0" fontId="19" fillId="4" borderId="0" xfId="0" applyFont="1" applyFill="1" applyAlignment="1">
      <alignment vertical="center" readingOrder="1"/>
    </xf>
    <xf numFmtId="0" fontId="7" fillId="0" borderId="10" xfId="1" applyFont="1" applyFill="1" applyBorder="1" applyAlignment="1">
      <alignment vertical="center"/>
    </xf>
  </cellXfs>
  <cellStyles count="6">
    <cellStyle name="Millares 16 2" xfId="2"/>
    <cellStyle name="Millares 2 8 2" xfId="4"/>
    <cellStyle name="Normal" xfId="0" builtinId="0"/>
    <cellStyle name="Normal 10 2" xfId="5"/>
    <cellStyle name="Normal 2 2 9 2" xfId="1"/>
    <cellStyle name="Normal 2 68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3"/>
  <sheetViews>
    <sheetView workbookViewId="0">
      <selection activeCell="J9" sqref="J9"/>
    </sheetView>
  </sheetViews>
  <sheetFormatPr baseColWidth="10" defaultRowHeight="15" x14ac:dyDescent="0.25"/>
  <cols>
    <col min="1" max="1" width="16" style="3" customWidth="1"/>
    <col min="2" max="2" width="9.28515625" style="3" customWidth="1"/>
    <col min="3" max="3" width="13" style="3" bestFit="1" customWidth="1"/>
    <col min="4" max="4" width="9.42578125" style="3" customWidth="1"/>
    <col min="5" max="5" width="13.7109375" style="3" customWidth="1"/>
    <col min="6" max="6" width="9.85546875" style="3" customWidth="1"/>
    <col min="7" max="7" width="11.7109375" style="3" bestFit="1" customWidth="1"/>
    <col min="8" max="8" width="10" style="3" customWidth="1"/>
    <col min="9" max="9" width="11.7109375" style="3" bestFit="1" customWidth="1"/>
    <col min="10" max="10" width="9.42578125" style="3" customWidth="1"/>
    <col min="11" max="11" width="11.7109375" style="3" bestFit="1" customWidth="1"/>
    <col min="12" max="16384" width="11.42578125" style="3"/>
  </cols>
  <sheetData>
    <row r="1" spans="1:11" ht="15.75" x14ac:dyDescent="0.25">
      <c r="A1" s="1"/>
      <c r="B1" s="1"/>
      <c r="C1" s="1"/>
      <c r="D1" s="1"/>
      <c r="E1" s="1"/>
      <c r="F1" s="2"/>
      <c r="G1" s="2"/>
      <c r="H1" s="2"/>
      <c r="I1" s="2"/>
      <c r="J1" s="91" t="s">
        <v>0</v>
      </c>
      <c r="K1" s="91"/>
    </row>
    <row r="2" spans="1:11" x14ac:dyDescent="0.25">
      <c r="A2" s="92"/>
      <c r="B2" s="92"/>
      <c r="C2" s="92"/>
      <c r="D2" s="92"/>
      <c r="E2" s="92"/>
      <c r="F2" s="92"/>
      <c r="G2" s="92"/>
      <c r="H2" s="92"/>
      <c r="I2" s="92"/>
      <c r="J2" s="92"/>
      <c r="K2" s="92"/>
    </row>
    <row r="3" spans="1:11" x14ac:dyDescent="0.25">
      <c r="A3" s="93" t="s">
        <v>82</v>
      </c>
      <c r="B3" s="92"/>
      <c r="C3" s="92"/>
      <c r="D3" s="92"/>
      <c r="E3" s="92"/>
      <c r="F3" s="92"/>
      <c r="G3" s="92"/>
      <c r="H3" s="92"/>
      <c r="I3" s="92"/>
      <c r="J3" s="92"/>
      <c r="K3" s="92"/>
    </row>
    <row r="4" spans="1:11" x14ac:dyDescent="0.25">
      <c r="A4" s="94"/>
      <c r="B4" s="94"/>
      <c r="C4" s="94"/>
      <c r="D4" s="94"/>
      <c r="E4" s="94"/>
      <c r="F4" s="94"/>
      <c r="G4" s="94"/>
      <c r="H4" s="94"/>
      <c r="I4" s="94"/>
      <c r="J4" s="94"/>
      <c r="K4" s="94"/>
    </row>
    <row r="5" spans="1:11" ht="15.75" thickBot="1" x14ac:dyDescent="0.3">
      <c r="A5" s="95" t="s">
        <v>1</v>
      </c>
      <c r="B5" s="95"/>
      <c r="C5" s="95"/>
      <c r="D5" s="95"/>
      <c r="E5" s="95"/>
      <c r="F5" s="95"/>
      <c r="G5" s="95"/>
      <c r="H5" s="95"/>
      <c r="I5" s="95"/>
      <c r="J5" s="95"/>
      <c r="K5" s="95"/>
    </row>
    <row r="6" spans="1:11" ht="15.75" thickBot="1" x14ac:dyDescent="0.3">
      <c r="A6" s="1" t="s">
        <v>2</v>
      </c>
      <c r="B6" s="96" t="s">
        <v>3</v>
      </c>
      <c r="C6" s="97"/>
      <c r="D6" s="97"/>
      <c r="E6" s="97"/>
      <c r="F6" s="97"/>
      <c r="G6" s="97"/>
      <c r="H6" s="97"/>
      <c r="I6" s="97"/>
      <c r="J6" s="97"/>
      <c r="K6" s="98"/>
    </row>
    <row r="7" spans="1:11" ht="39" customHeight="1" thickBot="1" x14ac:dyDescent="0.3">
      <c r="A7" s="1"/>
      <c r="B7" s="99" t="s">
        <v>4</v>
      </c>
      <c r="C7" s="100"/>
      <c r="D7" s="101" t="s">
        <v>5</v>
      </c>
      <c r="E7" s="102"/>
      <c r="F7" s="101" t="s">
        <v>6</v>
      </c>
      <c r="G7" s="100"/>
      <c r="H7" s="101" t="s">
        <v>7</v>
      </c>
      <c r="I7" s="100"/>
      <c r="J7" s="101" t="s">
        <v>8</v>
      </c>
      <c r="K7" s="100"/>
    </row>
    <row r="8" spans="1:11" ht="19.5" customHeight="1" x14ac:dyDescent="0.25">
      <c r="A8" s="4" t="s">
        <v>9</v>
      </c>
      <c r="B8" s="5" t="s">
        <v>10</v>
      </c>
      <c r="C8" s="6" t="s">
        <v>11</v>
      </c>
      <c r="D8" s="89" t="s">
        <v>79</v>
      </c>
      <c r="E8" s="5" t="s">
        <v>11</v>
      </c>
      <c r="F8" s="6" t="s">
        <v>10</v>
      </c>
      <c r="G8" s="7" t="s">
        <v>11</v>
      </c>
      <c r="H8" s="5" t="s">
        <v>10</v>
      </c>
      <c r="I8" s="7" t="s">
        <v>11</v>
      </c>
      <c r="J8" s="5" t="s">
        <v>10</v>
      </c>
      <c r="K8" s="6" t="s">
        <v>11</v>
      </c>
    </row>
    <row r="9" spans="1:11" ht="15" customHeight="1" x14ac:dyDescent="0.25">
      <c r="A9" s="8" t="s">
        <v>12</v>
      </c>
      <c r="B9" s="9">
        <v>0.547485</v>
      </c>
      <c r="C9" s="10">
        <v>28065114</v>
      </c>
      <c r="D9" s="9">
        <v>0.547485</v>
      </c>
      <c r="E9" s="11">
        <v>6361130</v>
      </c>
      <c r="F9" s="9">
        <v>0.547485</v>
      </c>
      <c r="G9" s="10">
        <v>616342</v>
      </c>
      <c r="H9" s="9">
        <v>0.547485</v>
      </c>
      <c r="I9" s="10">
        <v>745322</v>
      </c>
      <c r="J9" s="9">
        <v>0.547485</v>
      </c>
      <c r="K9" s="10">
        <v>158260</v>
      </c>
    </row>
    <row r="10" spans="1:11" x14ac:dyDescent="0.25">
      <c r="A10" s="8" t="s">
        <v>13</v>
      </c>
      <c r="B10" s="9">
        <v>1.0049140000000001</v>
      </c>
      <c r="C10" s="10">
        <v>51513787</v>
      </c>
      <c r="D10" s="9">
        <v>1.0049140000000001</v>
      </c>
      <c r="E10" s="11">
        <v>11675916</v>
      </c>
      <c r="F10" s="9">
        <v>1.0049140000000001</v>
      </c>
      <c r="G10" s="10">
        <v>1131301</v>
      </c>
      <c r="H10" s="9">
        <v>1.0049140000000001</v>
      </c>
      <c r="I10" s="10">
        <v>1368046</v>
      </c>
      <c r="J10" s="9">
        <v>1.0049140000000001</v>
      </c>
      <c r="K10" s="10">
        <v>290488</v>
      </c>
    </row>
    <row r="11" spans="1:11" x14ac:dyDescent="0.25">
      <c r="A11" s="8" t="s">
        <v>14</v>
      </c>
      <c r="B11" s="9">
        <v>6.6669890000000001</v>
      </c>
      <c r="C11" s="10">
        <v>341762433</v>
      </c>
      <c r="D11" s="9">
        <v>6.6669890000000001</v>
      </c>
      <c r="E11" s="11">
        <v>77462551</v>
      </c>
      <c r="F11" s="9">
        <v>6.6669890000000001</v>
      </c>
      <c r="G11" s="10">
        <v>7505490</v>
      </c>
      <c r="H11" s="9">
        <v>6.6669890000000001</v>
      </c>
      <c r="I11" s="10">
        <v>9076144</v>
      </c>
      <c r="J11" s="9">
        <v>6.6669890000000001</v>
      </c>
      <c r="K11" s="10">
        <v>1927209</v>
      </c>
    </row>
    <row r="12" spans="1:11" x14ac:dyDescent="0.25">
      <c r="A12" s="8" t="s">
        <v>15</v>
      </c>
      <c r="B12" s="9">
        <v>0.53084299999999995</v>
      </c>
      <c r="C12" s="10">
        <v>27212014</v>
      </c>
      <c r="D12" s="9">
        <v>0.53084299999999995</v>
      </c>
      <c r="E12" s="11">
        <v>6167770</v>
      </c>
      <c r="F12" s="9">
        <v>0.53084299999999995</v>
      </c>
      <c r="G12" s="10">
        <v>597607</v>
      </c>
      <c r="H12" s="9">
        <v>0.53084299999999995</v>
      </c>
      <c r="I12" s="10">
        <v>722666</v>
      </c>
      <c r="J12" s="9">
        <v>0.53084299999999995</v>
      </c>
      <c r="K12" s="10">
        <v>153449</v>
      </c>
    </row>
    <row r="13" spans="1:11" x14ac:dyDescent="0.25">
      <c r="A13" s="8" t="s">
        <v>16</v>
      </c>
      <c r="B13" s="9">
        <v>0.427124</v>
      </c>
      <c r="C13" s="10">
        <v>21895182</v>
      </c>
      <c r="D13" s="9">
        <v>0.427124</v>
      </c>
      <c r="E13" s="11">
        <v>4962677</v>
      </c>
      <c r="F13" s="9">
        <v>0.427124</v>
      </c>
      <c r="G13" s="10">
        <v>480843</v>
      </c>
      <c r="H13" s="9">
        <v>0.427124</v>
      </c>
      <c r="I13" s="10">
        <v>581468</v>
      </c>
      <c r="J13" s="9">
        <v>0.427124</v>
      </c>
      <c r="K13" s="10">
        <v>123468</v>
      </c>
    </row>
    <row r="14" spans="1:11" x14ac:dyDescent="0.25">
      <c r="A14" s="8" t="s">
        <v>17</v>
      </c>
      <c r="B14" s="9">
        <v>0.47672300000000001</v>
      </c>
      <c r="C14" s="10">
        <v>24437720</v>
      </c>
      <c r="D14" s="9">
        <v>0.47672300000000001</v>
      </c>
      <c r="E14" s="11">
        <v>5538959</v>
      </c>
      <c r="F14" s="9">
        <v>0.47672300000000001</v>
      </c>
      <c r="G14" s="10">
        <v>536680</v>
      </c>
      <c r="H14" s="9">
        <v>0.47672300000000001</v>
      </c>
      <c r="I14" s="10">
        <v>648990</v>
      </c>
      <c r="J14" s="9">
        <v>0.47672300000000001</v>
      </c>
      <c r="K14" s="10">
        <v>137805</v>
      </c>
    </row>
    <row r="15" spans="1:11" x14ac:dyDescent="0.25">
      <c r="A15" s="8" t="s">
        <v>18</v>
      </c>
      <c r="B15" s="9">
        <v>0.721522</v>
      </c>
      <c r="C15" s="10">
        <v>36986579</v>
      </c>
      <c r="D15" s="9">
        <v>0.721522</v>
      </c>
      <c r="E15" s="11">
        <v>8383235</v>
      </c>
      <c r="F15" s="9">
        <v>0.721522</v>
      </c>
      <c r="G15" s="10">
        <v>812267</v>
      </c>
      <c r="H15" s="9">
        <v>0.721522</v>
      </c>
      <c r="I15" s="10">
        <v>982248</v>
      </c>
      <c r="J15" s="9">
        <v>0.721522</v>
      </c>
      <c r="K15" s="10">
        <v>208568</v>
      </c>
    </row>
    <row r="16" spans="1:11" x14ac:dyDescent="0.25">
      <c r="A16" s="8" t="s">
        <v>19</v>
      </c>
      <c r="B16" s="9">
        <v>0.41772999999999999</v>
      </c>
      <c r="C16" s="10">
        <v>21413628</v>
      </c>
      <c r="D16" s="9">
        <v>0.41772999999999999</v>
      </c>
      <c r="E16" s="11">
        <v>4853530</v>
      </c>
      <c r="F16" s="9">
        <v>0.41772999999999999</v>
      </c>
      <c r="G16" s="10">
        <v>470268</v>
      </c>
      <c r="H16" s="9">
        <v>0.41772999999999999</v>
      </c>
      <c r="I16" s="10">
        <v>568679</v>
      </c>
      <c r="J16" s="9">
        <v>0.41772999999999999</v>
      </c>
      <c r="K16" s="10">
        <v>120752</v>
      </c>
    </row>
    <row r="17" spans="1:11" x14ac:dyDescent="0.25">
      <c r="A17" s="8" t="s">
        <v>20</v>
      </c>
      <c r="B17" s="9">
        <v>5.6020640000000004</v>
      </c>
      <c r="C17" s="10">
        <v>287172368</v>
      </c>
      <c r="D17" s="9">
        <v>5.6020640000000004</v>
      </c>
      <c r="E17" s="11">
        <v>65089378</v>
      </c>
      <c r="F17" s="9">
        <v>5.6020640000000004</v>
      </c>
      <c r="G17" s="10">
        <v>6306631</v>
      </c>
      <c r="H17" s="9">
        <v>5.6020640000000004</v>
      </c>
      <c r="I17" s="10">
        <v>7626403</v>
      </c>
      <c r="J17" s="9">
        <v>5.6020640000000004</v>
      </c>
      <c r="K17" s="10">
        <v>1619374</v>
      </c>
    </row>
    <row r="18" spans="1:11" x14ac:dyDescent="0.25">
      <c r="A18" s="8" t="s">
        <v>21</v>
      </c>
      <c r="B18" s="9">
        <v>0.361707</v>
      </c>
      <c r="C18" s="10">
        <v>18541783</v>
      </c>
      <c r="D18" s="9">
        <v>0.361707</v>
      </c>
      <c r="E18" s="11">
        <v>4202609</v>
      </c>
      <c r="F18" s="9">
        <v>0.361707</v>
      </c>
      <c r="G18" s="10">
        <v>407199</v>
      </c>
      <c r="H18" s="9">
        <v>0.361707</v>
      </c>
      <c r="I18" s="10">
        <v>492412</v>
      </c>
      <c r="J18" s="9">
        <v>0.361707</v>
      </c>
      <c r="K18" s="10">
        <v>104558</v>
      </c>
    </row>
    <row r="19" spans="1:11" x14ac:dyDescent="0.25">
      <c r="A19" s="8" t="s">
        <v>22</v>
      </c>
      <c r="B19" s="9">
        <v>0.52223799999999998</v>
      </c>
      <c r="C19" s="10">
        <v>26770905</v>
      </c>
      <c r="D19" s="9">
        <v>0.52223799999999998</v>
      </c>
      <c r="E19" s="11">
        <v>6067790</v>
      </c>
      <c r="F19" s="9">
        <v>0.52223799999999998</v>
      </c>
      <c r="G19" s="10">
        <v>587919</v>
      </c>
      <c r="H19" s="9">
        <v>0.52223799999999998</v>
      </c>
      <c r="I19" s="10">
        <v>710952</v>
      </c>
      <c r="J19" s="9">
        <v>0.52223799999999998</v>
      </c>
      <c r="K19" s="10">
        <v>150962</v>
      </c>
    </row>
    <row r="20" spans="1:11" x14ac:dyDescent="0.25">
      <c r="A20" s="8" t="s">
        <v>23</v>
      </c>
      <c r="B20" s="9">
        <v>1.2797590000000001</v>
      </c>
      <c r="C20" s="10">
        <v>65602861</v>
      </c>
      <c r="D20" s="9">
        <v>1.2797590000000001</v>
      </c>
      <c r="E20" s="11">
        <v>14869291</v>
      </c>
      <c r="F20" s="9">
        <v>1.2797590000000001</v>
      </c>
      <c r="G20" s="10">
        <v>1440713</v>
      </c>
      <c r="H20" s="9">
        <v>1.2797590000000001</v>
      </c>
      <c r="I20" s="10">
        <v>1742207</v>
      </c>
      <c r="J20" s="9">
        <v>1.2797590000000001</v>
      </c>
      <c r="K20" s="10">
        <v>369936</v>
      </c>
    </row>
    <row r="21" spans="1:11" x14ac:dyDescent="0.25">
      <c r="A21" s="8" t="s">
        <v>24</v>
      </c>
      <c r="B21" s="9">
        <v>0.65901699999999996</v>
      </c>
      <c r="C21" s="10">
        <v>33782455</v>
      </c>
      <c r="D21" s="9">
        <v>0.65901699999999996</v>
      </c>
      <c r="E21" s="11">
        <v>7657000</v>
      </c>
      <c r="F21" s="9">
        <v>0.65901699999999996</v>
      </c>
      <c r="G21" s="10">
        <v>741901</v>
      </c>
      <c r="H21" s="9">
        <v>0.65901699999999996</v>
      </c>
      <c r="I21" s="10">
        <v>897157</v>
      </c>
      <c r="J21" s="9">
        <v>0.65901699999999996</v>
      </c>
      <c r="K21" s="10">
        <v>190500</v>
      </c>
    </row>
    <row r="22" spans="1:11" x14ac:dyDescent="0.25">
      <c r="A22" s="8" t="s">
        <v>25</v>
      </c>
      <c r="B22" s="9">
        <v>0.42030699999999999</v>
      </c>
      <c r="C22" s="10">
        <v>21545730</v>
      </c>
      <c r="D22" s="9">
        <v>0.42030699999999999</v>
      </c>
      <c r="E22" s="11">
        <v>4883472</v>
      </c>
      <c r="F22" s="9">
        <v>0.42030699999999999</v>
      </c>
      <c r="G22" s="10">
        <v>473169</v>
      </c>
      <c r="H22" s="9">
        <v>0.42030699999999999</v>
      </c>
      <c r="I22" s="10">
        <v>572187</v>
      </c>
      <c r="J22" s="9">
        <v>0.42030699999999999</v>
      </c>
      <c r="K22" s="10">
        <v>121497</v>
      </c>
    </row>
    <row r="23" spans="1:11" x14ac:dyDescent="0.25">
      <c r="A23" s="8" t="s">
        <v>26</v>
      </c>
      <c r="B23" s="9">
        <v>0.72614500000000004</v>
      </c>
      <c r="C23" s="10">
        <v>37223563</v>
      </c>
      <c r="D23" s="9">
        <v>0.72614500000000004</v>
      </c>
      <c r="E23" s="11">
        <v>8436949</v>
      </c>
      <c r="F23" s="9">
        <v>0.72614500000000004</v>
      </c>
      <c r="G23" s="10">
        <v>817472</v>
      </c>
      <c r="H23" s="9">
        <v>0.72614500000000004</v>
      </c>
      <c r="I23" s="10">
        <v>988542</v>
      </c>
      <c r="J23" s="9">
        <v>0.72614500000000004</v>
      </c>
      <c r="K23" s="10">
        <v>209905</v>
      </c>
    </row>
    <row r="24" spans="1:11" x14ac:dyDescent="0.25">
      <c r="A24" s="8" t="s">
        <v>27</v>
      </c>
      <c r="B24" s="9">
        <v>0.69911999999999996</v>
      </c>
      <c r="C24" s="10">
        <v>35838210</v>
      </c>
      <c r="D24" s="9">
        <v>0.69911999999999996</v>
      </c>
      <c r="E24" s="11">
        <v>8122950</v>
      </c>
      <c r="F24" s="9">
        <v>0.69911999999999996</v>
      </c>
      <c r="G24" s="10">
        <v>787048</v>
      </c>
      <c r="H24" s="9">
        <v>0.69911999999999996</v>
      </c>
      <c r="I24" s="10">
        <v>951751</v>
      </c>
      <c r="J24" s="9">
        <v>0.69911999999999996</v>
      </c>
      <c r="K24" s="10">
        <v>202093</v>
      </c>
    </row>
    <row r="25" spans="1:11" x14ac:dyDescent="0.25">
      <c r="A25" s="8" t="s">
        <v>28</v>
      </c>
      <c r="B25" s="9">
        <v>0.67535699999999999</v>
      </c>
      <c r="C25" s="10">
        <v>34620074</v>
      </c>
      <c r="D25" s="9">
        <v>0.67535699999999999</v>
      </c>
      <c r="E25" s="11">
        <v>7846852</v>
      </c>
      <c r="F25" s="9">
        <v>0.67535699999999999</v>
      </c>
      <c r="G25" s="10">
        <v>760296</v>
      </c>
      <c r="H25" s="9">
        <v>0.67535699999999999</v>
      </c>
      <c r="I25" s="10">
        <v>919401</v>
      </c>
      <c r="J25" s="9">
        <v>0.67535699999999999</v>
      </c>
      <c r="K25" s="10">
        <v>195224</v>
      </c>
    </row>
    <row r="26" spans="1:11" x14ac:dyDescent="0.25">
      <c r="A26" s="8" t="s">
        <v>29</v>
      </c>
      <c r="B26" s="9">
        <v>0.48246899999999998</v>
      </c>
      <c r="C26" s="10">
        <v>24732271</v>
      </c>
      <c r="D26" s="9">
        <v>0.48246899999999998</v>
      </c>
      <c r="E26" s="11">
        <v>5605721</v>
      </c>
      <c r="F26" s="9">
        <v>0.48246899999999998</v>
      </c>
      <c r="G26" s="10">
        <v>543149</v>
      </c>
      <c r="H26" s="9">
        <v>0.48246899999999998</v>
      </c>
      <c r="I26" s="10">
        <v>656812</v>
      </c>
      <c r="J26" s="9">
        <v>0.48246899999999998</v>
      </c>
      <c r="K26" s="10">
        <v>139466</v>
      </c>
    </row>
    <row r="27" spans="1:11" x14ac:dyDescent="0.25">
      <c r="A27" s="8" t="s">
        <v>30</v>
      </c>
      <c r="B27" s="9">
        <v>0.64923600000000004</v>
      </c>
      <c r="C27" s="10">
        <v>33281062</v>
      </c>
      <c r="D27" s="9">
        <v>0.64923600000000004</v>
      </c>
      <c r="E27" s="11">
        <v>7543357</v>
      </c>
      <c r="F27" s="9">
        <v>0.64923600000000004</v>
      </c>
      <c r="G27" s="10">
        <v>730890</v>
      </c>
      <c r="H27" s="9">
        <v>0.64923600000000004</v>
      </c>
      <c r="I27" s="10">
        <v>883841</v>
      </c>
      <c r="J27" s="9">
        <v>0.64923600000000004</v>
      </c>
      <c r="K27" s="10">
        <v>187673</v>
      </c>
    </row>
    <row r="28" spans="1:11" x14ac:dyDescent="0.25">
      <c r="A28" s="8" t="s">
        <v>31</v>
      </c>
      <c r="B28" s="9">
        <v>0.37006299999999998</v>
      </c>
      <c r="C28" s="10">
        <v>18970127</v>
      </c>
      <c r="D28" s="9">
        <v>0.37006299999999998</v>
      </c>
      <c r="E28" s="11">
        <v>4299696</v>
      </c>
      <c r="F28" s="9">
        <v>0.37006299999999998</v>
      </c>
      <c r="G28" s="10">
        <v>416606</v>
      </c>
      <c r="H28" s="9">
        <v>0.37006299999999998</v>
      </c>
      <c r="I28" s="10">
        <v>503787</v>
      </c>
      <c r="J28" s="9">
        <v>0.37006299999999998</v>
      </c>
      <c r="K28" s="10">
        <v>106973</v>
      </c>
    </row>
    <row r="29" spans="1:11" x14ac:dyDescent="0.25">
      <c r="A29" s="8" t="s">
        <v>32</v>
      </c>
      <c r="B29" s="9">
        <v>2.756713</v>
      </c>
      <c r="C29" s="10">
        <v>141314309</v>
      </c>
      <c r="D29" s="9">
        <v>2.756713</v>
      </c>
      <c r="E29" s="11">
        <v>32029755</v>
      </c>
      <c r="F29" s="9">
        <v>2.756713</v>
      </c>
      <c r="G29" s="10">
        <v>3103422</v>
      </c>
      <c r="H29" s="9">
        <v>2.756713</v>
      </c>
      <c r="I29" s="10">
        <v>3752867</v>
      </c>
      <c r="J29" s="9">
        <v>2.756713</v>
      </c>
      <c r="K29" s="10">
        <v>796876</v>
      </c>
    </row>
    <row r="30" spans="1:11" x14ac:dyDescent="0.25">
      <c r="A30" s="8" t="s">
        <v>33</v>
      </c>
      <c r="B30" s="9">
        <v>12.895068</v>
      </c>
      <c r="C30" s="10">
        <v>661025511</v>
      </c>
      <c r="D30" s="9">
        <v>12.895068</v>
      </c>
      <c r="E30" s="11">
        <v>149825485</v>
      </c>
      <c r="F30" s="9">
        <v>12.895068</v>
      </c>
      <c r="G30" s="10">
        <v>14516870</v>
      </c>
      <c r="H30" s="9">
        <v>12.895068</v>
      </c>
      <c r="I30" s="10">
        <v>17554776</v>
      </c>
      <c r="J30" s="9">
        <v>12.895068</v>
      </c>
      <c r="K30" s="10">
        <v>3727542</v>
      </c>
    </row>
    <row r="31" spans="1:11" x14ac:dyDescent="0.25">
      <c r="A31" s="8" t="s">
        <v>34</v>
      </c>
      <c r="B31" s="9">
        <v>0.43485699999999999</v>
      </c>
      <c r="C31" s="10">
        <v>22291590</v>
      </c>
      <c r="D31" s="9">
        <v>0.43485699999999999</v>
      </c>
      <c r="E31" s="11">
        <v>5052526</v>
      </c>
      <c r="F31" s="9">
        <v>0.43485699999999999</v>
      </c>
      <c r="G31" s="10">
        <v>489549</v>
      </c>
      <c r="H31" s="9">
        <v>0.43485699999999999</v>
      </c>
      <c r="I31" s="10">
        <v>591995</v>
      </c>
      <c r="J31" s="9">
        <v>0.43485699999999999</v>
      </c>
      <c r="K31" s="10">
        <v>125703</v>
      </c>
    </row>
    <row r="32" spans="1:11" x14ac:dyDescent="0.25">
      <c r="A32" s="8" t="s">
        <v>35</v>
      </c>
      <c r="B32" s="9">
        <v>0.49065399999999998</v>
      </c>
      <c r="C32" s="10">
        <v>25151850</v>
      </c>
      <c r="D32" s="9">
        <v>0.49065399999999998</v>
      </c>
      <c r="E32" s="11">
        <v>5700821</v>
      </c>
      <c r="F32" s="9">
        <v>0.49065399999999998</v>
      </c>
      <c r="G32" s="10">
        <v>552363</v>
      </c>
      <c r="H32" s="9">
        <v>0.49065399999999998</v>
      </c>
      <c r="I32" s="10">
        <v>667955</v>
      </c>
      <c r="J32" s="9">
        <v>0.49065399999999998</v>
      </c>
      <c r="K32" s="10">
        <v>141832</v>
      </c>
    </row>
    <row r="33" spans="1:11" x14ac:dyDescent="0.25">
      <c r="A33" s="8" t="s">
        <v>36</v>
      </c>
      <c r="B33" s="9">
        <v>0.96040999999999999</v>
      </c>
      <c r="C33" s="10">
        <v>49232428</v>
      </c>
      <c r="D33" s="9">
        <v>0.96040999999999999</v>
      </c>
      <c r="E33" s="11">
        <v>11158832</v>
      </c>
      <c r="F33" s="9">
        <v>0.96040999999999999</v>
      </c>
      <c r="G33" s="10">
        <v>1081200</v>
      </c>
      <c r="H33" s="9">
        <v>0.96040999999999999</v>
      </c>
      <c r="I33" s="10">
        <v>1307460</v>
      </c>
      <c r="J33" s="9">
        <v>0.96040999999999999</v>
      </c>
      <c r="K33" s="10">
        <v>277623</v>
      </c>
    </row>
    <row r="34" spans="1:11" x14ac:dyDescent="0.25">
      <c r="A34" s="8" t="s">
        <v>37</v>
      </c>
      <c r="B34" s="9">
        <v>0.40460200000000002</v>
      </c>
      <c r="C34" s="10">
        <v>20740662</v>
      </c>
      <c r="D34" s="9">
        <v>0.40460200000000002</v>
      </c>
      <c r="E34" s="11">
        <v>4700998</v>
      </c>
      <c r="F34" s="9">
        <v>0.40460200000000002</v>
      </c>
      <c r="G34" s="10">
        <v>455488</v>
      </c>
      <c r="H34" s="9">
        <v>0.40460200000000002</v>
      </c>
      <c r="I34" s="10">
        <v>550807</v>
      </c>
      <c r="J34" s="9">
        <v>0.40460200000000002</v>
      </c>
      <c r="K34" s="10">
        <v>116957</v>
      </c>
    </row>
    <row r="35" spans="1:11" x14ac:dyDescent="0.25">
      <c r="A35" s="8" t="s">
        <v>38</v>
      </c>
      <c r="B35" s="9">
        <v>10.952330999999999</v>
      </c>
      <c r="C35" s="10">
        <v>561437148</v>
      </c>
      <c r="D35" s="9">
        <v>10.952330999999999</v>
      </c>
      <c r="E35" s="11">
        <v>127253172</v>
      </c>
      <c r="F35" s="9">
        <v>10.952330999999999</v>
      </c>
      <c r="G35" s="10">
        <v>12329796</v>
      </c>
      <c r="H35" s="9">
        <v>10.952330999999999</v>
      </c>
      <c r="I35" s="10">
        <v>14910020</v>
      </c>
      <c r="J35" s="9">
        <v>10.952330999999999</v>
      </c>
      <c r="K35" s="10">
        <v>3165961</v>
      </c>
    </row>
    <row r="36" spans="1:11" x14ac:dyDescent="0.25">
      <c r="A36" s="8" t="s">
        <v>39</v>
      </c>
      <c r="B36" s="9">
        <v>0.422402</v>
      </c>
      <c r="C36" s="10">
        <v>21653123</v>
      </c>
      <c r="D36" s="9">
        <v>0.422402</v>
      </c>
      <c r="E36" s="11">
        <v>4907813</v>
      </c>
      <c r="F36" s="9">
        <v>0.422402</v>
      </c>
      <c r="G36" s="10">
        <v>475527</v>
      </c>
      <c r="H36" s="9">
        <v>0.422402</v>
      </c>
      <c r="I36" s="10">
        <v>575039</v>
      </c>
      <c r="J36" s="9">
        <v>0.422402</v>
      </c>
      <c r="K36" s="10">
        <v>122103</v>
      </c>
    </row>
    <row r="37" spans="1:11" x14ac:dyDescent="0.25">
      <c r="A37" s="8" t="s">
        <v>40</v>
      </c>
      <c r="B37" s="9">
        <v>0.61661900000000003</v>
      </c>
      <c r="C37" s="10">
        <v>31609053</v>
      </c>
      <c r="D37" s="9">
        <v>0.61661900000000003</v>
      </c>
      <c r="E37" s="11">
        <v>7164386</v>
      </c>
      <c r="F37" s="9">
        <v>0.61661900000000003</v>
      </c>
      <c r="G37" s="10">
        <v>694171</v>
      </c>
      <c r="H37" s="9">
        <v>0.61661900000000003</v>
      </c>
      <c r="I37" s="10">
        <v>839438</v>
      </c>
      <c r="J37" s="9">
        <v>0.61661900000000003</v>
      </c>
      <c r="K37" s="10">
        <v>178244</v>
      </c>
    </row>
    <row r="38" spans="1:11" x14ac:dyDescent="0.25">
      <c r="A38" s="8" t="s">
        <v>41</v>
      </c>
      <c r="B38" s="9">
        <v>0.62456699999999998</v>
      </c>
      <c r="C38" s="10">
        <v>32016483</v>
      </c>
      <c r="D38" s="9">
        <v>0.62456699999999998</v>
      </c>
      <c r="E38" s="11">
        <v>7256732</v>
      </c>
      <c r="F38" s="9">
        <v>0.62456699999999998</v>
      </c>
      <c r="G38" s="10">
        <v>703118</v>
      </c>
      <c r="H38" s="9">
        <v>0.62456699999999998</v>
      </c>
      <c r="I38" s="10">
        <v>850258</v>
      </c>
      <c r="J38" s="9">
        <v>0.62456699999999998</v>
      </c>
      <c r="K38" s="10">
        <v>180542</v>
      </c>
    </row>
    <row r="39" spans="1:11" x14ac:dyDescent="0.25">
      <c r="A39" s="8" t="s">
        <v>42</v>
      </c>
      <c r="B39" s="9">
        <v>0.37138599999999999</v>
      </c>
      <c r="C39" s="10">
        <v>19037947</v>
      </c>
      <c r="D39" s="9">
        <v>0.37138599999999999</v>
      </c>
      <c r="E39" s="11">
        <v>4315067</v>
      </c>
      <c r="F39" s="9">
        <v>0.37138599999999999</v>
      </c>
      <c r="G39" s="10">
        <v>418095</v>
      </c>
      <c r="H39" s="9">
        <v>0.37138599999999999</v>
      </c>
      <c r="I39" s="10">
        <v>505588</v>
      </c>
      <c r="J39" s="9">
        <v>0.37138599999999999</v>
      </c>
      <c r="K39" s="10">
        <v>107356</v>
      </c>
    </row>
    <row r="40" spans="1:11" x14ac:dyDescent="0.25">
      <c r="A40" s="8" t="s">
        <v>43</v>
      </c>
      <c r="B40" s="9">
        <v>18.516147</v>
      </c>
      <c r="C40" s="10">
        <v>949172624</v>
      </c>
      <c r="D40" s="9">
        <v>18.516147</v>
      </c>
      <c r="E40" s="11">
        <v>215135796</v>
      </c>
      <c r="F40" s="9">
        <v>18.516147</v>
      </c>
      <c r="G40" s="10">
        <v>20844907</v>
      </c>
      <c r="H40" s="9">
        <v>18.516147</v>
      </c>
      <c r="I40" s="10">
        <v>25207065</v>
      </c>
      <c r="J40" s="9">
        <v>18.516147</v>
      </c>
      <c r="K40" s="10">
        <v>5352413</v>
      </c>
    </row>
    <row r="41" spans="1:11" x14ac:dyDescent="0.25">
      <c r="A41" s="8" t="s">
        <v>44</v>
      </c>
      <c r="B41" s="9">
        <v>3.6386250000000002</v>
      </c>
      <c r="C41" s="10">
        <v>186522781</v>
      </c>
      <c r="D41" s="9">
        <v>3.6386250000000002</v>
      </c>
      <c r="E41" s="11">
        <v>42276532</v>
      </c>
      <c r="F41" s="9">
        <v>3.6386250000000002</v>
      </c>
      <c r="G41" s="10">
        <v>4096252</v>
      </c>
      <c r="H41" s="9">
        <v>3.6386250000000002</v>
      </c>
      <c r="I41" s="10">
        <v>4953463</v>
      </c>
      <c r="J41" s="9">
        <v>3.6386250000000002</v>
      </c>
      <c r="K41" s="10">
        <v>1051808</v>
      </c>
    </row>
    <row r="42" spans="1:11" x14ac:dyDescent="0.25">
      <c r="A42" s="8" t="s">
        <v>45</v>
      </c>
      <c r="B42" s="9">
        <v>0.48425499999999999</v>
      </c>
      <c r="C42" s="10">
        <v>24823825</v>
      </c>
      <c r="D42" s="9">
        <v>0.48425499999999999</v>
      </c>
      <c r="E42" s="11">
        <v>5626472</v>
      </c>
      <c r="F42" s="9">
        <v>0.48425499999999999</v>
      </c>
      <c r="G42" s="10">
        <v>545159</v>
      </c>
      <c r="H42" s="9">
        <v>0.48425499999999999</v>
      </c>
      <c r="I42" s="10">
        <v>659243</v>
      </c>
      <c r="J42" s="9">
        <v>0.48425499999999999</v>
      </c>
      <c r="K42" s="10">
        <v>139982</v>
      </c>
    </row>
    <row r="43" spans="1:11" x14ac:dyDescent="0.25">
      <c r="A43" s="8" t="s">
        <v>46</v>
      </c>
      <c r="B43" s="9">
        <v>1.509012</v>
      </c>
      <c r="C43" s="10">
        <v>77354802</v>
      </c>
      <c r="D43" s="9">
        <v>1.509012</v>
      </c>
      <c r="E43" s="11">
        <v>17532940</v>
      </c>
      <c r="F43" s="9">
        <v>1.509012</v>
      </c>
      <c r="G43" s="10">
        <v>1698799</v>
      </c>
      <c r="H43" s="9">
        <v>1.509012</v>
      </c>
      <c r="I43" s="10">
        <v>2054302</v>
      </c>
      <c r="J43" s="9">
        <v>1.509012</v>
      </c>
      <c r="K43" s="10">
        <v>436206</v>
      </c>
    </row>
    <row r="44" spans="1:11" x14ac:dyDescent="0.25">
      <c r="A44" s="8" t="s">
        <v>47</v>
      </c>
      <c r="B44" s="9">
        <v>0.34550799999999998</v>
      </c>
      <c r="C44" s="10">
        <v>17711392</v>
      </c>
      <c r="D44" s="9">
        <v>0.34550799999999998</v>
      </c>
      <c r="E44" s="11">
        <v>4014396</v>
      </c>
      <c r="F44" s="9">
        <v>0.34550799999999998</v>
      </c>
      <c r="G44" s="10">
        <v>388962</v>
      </c>
      <c r="H44" s="9">
        <v>0.34550799999999998</v>
      </c>
      <c r="I44" s="10">
        <v>470359</v>
      </c>
      <c r="J44" s="9">
        <v>0.34550799999999998</v>
      </c>
      <c r="K44" s="10">
        <v>99875</v>
      </c>
    </row>
    <row r="45" spans="1:11" x14ac:dyDescent="0.25">
      <c r="A45" s="8" t="s">
        <v>48</v>
      </c>
      <c r="B45" s="9">
        <v>0.85597299999999998</v>
      </c>
      <c r="C45" s="10">
        <v>43878791</v>
      </c>
      <c r="D45" s="9">
        <v>0.85597299999999998</v>
      </c>
      <c r="E45" s="11">
        <v>9945397</v>
      </c>
      <c r="F45" s="9">
        <v>0.85597299999999998</v>
      </c>
      <c r="G45" s="10">
        <v>963628</v>
      </c>
      <c r="H45" s="9">
        <v>0.85597299999999998</v>
      </c>
      <c r="I45" s="10">
        <v>1165284</v>
      </c>
      <c r="J45" s="9">
        <v>0.85597299999999998</v>
      </c>
      <c r="K45" s="10">
        <v>247434</v>
      </c>
    </row>
    <row r="46" spans="1:11" x14ac:dyDescent="0.25">
      <c r="A46" s="8" t="s">
        <v>49</v>
      </c>
      <c r="B46" s="9">
        <v>7.706569</v>
      </c>
      <c r="C46" s="10">
        <v>395053265</v>
      </c>
      <c r="D46" s="9">
        <v>7.706569</v>
      </c>
      <c r="E46" s="11">
        <v>89541245</v>
      </c>
      <c r="F46" s="9">
        <v>7.706569</v>
      </c>
      <c r="G46" s="10">
        <v>8675818</v>
      </c>
      <c r="H46" s="9">
        <v>7.706569</v>
      </c>
      <c r="I46" s="10">
        <v>10491383</v>
      </c>
      <c r="J46" s="9">
        <v>7.706569</v>
      </c>
      <c r="K46" s="10">
        <v>2227717</v>
      </c>
    </row>
    <row r="47" spans="1:11" x14ac:dyDescent="0.25">
      <c r="A47" s="8" t="s">
        <v>50</v>
      </c>
      <c r="B47" s="9">
        <v>0.94714299999999996</v>
      </c>
      <c r="C47" s="10">
        <v>48552337</v>
      </c>
      <c r="D47" s="9">
        <v>0.94714299999999996</v>
      </c>
      <c r="E47" s="11">
        <v>11004685</v>
      </c>
      <c r="F47" s="9">
        <v>0.94714299999999996</v>
      </c>
      <c r="G47" s="10">
        <v>1066264</v>
      </c>
      <c r="H47" s="9">
        <v>0.94714299999999996</v>
      </c>
      <c r="I47" s="10">
        <v>1289399</v>
      </c>
      <c r="J47" s="9">
        <v>0.94714299999999996</v>
      </c>
      <c r="K47" s="10">
        <v>273788</v>
      </c>
    </row>
    <row r="48" spans="1:11" x14ac:dyDescent="0.25">
      <c r="A48" s="8" t="s">
        <v>51</v>
      </c>
      <c r="B48" s="9">
        <v>1.8419700000000001</v>
      </c>
      <c r="C48" s="10">
        <v>94422857</v>
      </c>
      <c r="D48" s="9">
        <v>1.8419700000000001</v>
      </c>
      <c r="E48" s="11">
        <v>21401520</v>
      </c>
      <c r="F48" s="9">
        <v>1.8419700000000001</v>
      </c>
      <c r="G48" s="10">
        <v>2073633</v>
      </c>
      <c r="H48" s="9">
        <v>1.8419700000000001</v>
      </c>
      <c r="I48" s="10">
        <v>2507577</v>
      </c>
      <c r="J48" s="9">
        <v>1.8419700000000001</v>
      </c>
      <c r="K48" s="10">
        <v>532453</v>
      </c>
    </row>
    <row r="49" spans="1:11" x14ac:dyDescent="0.25">
      <c r="A49" s="8" t="s">
        <v>52</v>
      </c>
      <c r="B49" s="9">
        <v>8.6974110000000007</v>
      </c>
      <c r="C49" s="10">
        <v>445845695</v>
      </c>
      <c r="D49" s="9">
        <v>8.6974110000000007</v>
      </c>
      <c r="E49" s="11">
        <v>101053661</v>
      </c>
      <c r="F49" s="9">
        <v>8.6974110000000007</v>
      </c>
      <c r="G49" s="10">
        <v>9791277</v>
      </c>
      <c r="H49" s="9">
        <v>8.6974110000000007</v>
      </c>
      <c r="I49" s="10">
        <v>11840271</v>
      </c>
      <c r="J49" s="9">
        <v>8.6974110000000007</v>
      </c>
      <c r="K49" s="10">
        <v>2514137</v>
      </c>
    </row>
    <row r="50" spans="1:11" x14ac:dyDescent="0.25">
      <c r="A50" s="8" t="s">
        <v>53</v>
      </c>
      <c r="B50" s="9">
        <v>0.45773900000000001</v>
      </c>
      <c r="C50" s="10">
        <v>23464565</v>
      </c>
      <c r="D50" s="9">
        <v>0.45773900000000001</v>
      </c>
      <c r="E50" s="11">
        <v>5318387</v>
      </c>
      <c r="F50" s="9">
        <v>0.45773900000000001</v>
      </c>
      <c r="G50" s="10">
        <v>515308</v>
      </c>
      <c r="H50" s="9">
        <v>0.45773900000000001</v>
      </c>
      <c r="I50" s="10">
        <v>623146</v>
      </c>
      <c r="J50" s="9">
        <v>0.45773900000000001</v>
      </c>
      <c r="K50" s="10">
        <v>132317</v>
      </c>
    </row>
    <row r="51" spans="1:11" x14ac:dyDescent="0.25">
      <c r="A51" s="8" t="s">
        <v>54</v>
      </c>
      <c r="B51" s="9">
        <v>0.82922700000000005</v>
      </c>
      <c r="C51" s="10">
        <v>42507738</v>
      </c>
      <c r="D51" s="9">
        <v>0.82922700000000005</v>
      </c>
      <c r="E51" s="11">
        <v>9634638</v>
      </c>
      <c r="F51" s="9">
        <v>0.82922700000000005</v>
      </c>
      <c r="G51" s="10">
        <v>933517</v>
      </c>
      <c r="H51" s="9">
        <v>0.82922700000000005</v>
      </c>
      <c r="I51" s="10">
        <v>1128874</v>
      </c>
      <c r="J51" s="9">
        <v>0.82922700000000005</v>
      </c>
      <c r="K51" s="10">
        <v>239701</v>
      </c>
    </row>
    <row r="52" spans="1:11" ht="15.75" thickBot="1" x14ac:dyDescent="0.3">
      <c r="A52" s="12" t="s">
        <v>55</v>
      </c>
      <c r="B52" s="13">
        <v>99.999999999999986</v>
      </c>
      <c r="C52" s="14">
        <f>SUM(C9:C51)</f>
        <v>5126188642</v>
      </c>
      <c r="D52" s="13">
        <v>99.999999999999986</v>
      </c>
      <c r="E52" s="14">
        <f>SUM(E9:E51)</f>
        <v>1161882089</v>
      </c>
      <c r="F52" s="13">
        <v>99.999999999999986</v>
      </c>
      <c r="G52" s="14">
        <f>SUM(G9:G51)</f>
        <v>112576914</v>
      </c>
      <c r="H52" s="13">
        <v>99.999999999999986</v>
      </c>
      <c r="I52" s="14">
        <f>SUM(I9:I51)</f>
        <v>136135584</v>
      </c>
      <c r="J52" s="13">
        <v>99.999999999999986</v>
      </c>
      <c r="K52" s="14">
        <f>SUM(K9:K51)</f>
        <v>28906730</v>
      </c>
    </row>
    <row r="53" spans="1:11" x14ac:dyDescent="0.25">
      <c r="A53" s="90" t="s">
        <v>56</v>
      </c>
      <c r="B53" s="90"/>
      <c r="C53" s="90"/>
      <c r="D53" s="90"/>
      <c r="E53" s="90"/>
      <c r="F53" s="90"/>
      <c r="G53" s="15" t="s">
        <v>57</v>
      </c>
      <c r="H53" s="15" t="s">
        <v>2</v>
      </c>
      <c r="I53" s="15" t="s">
        <v>2</v>
      </c>
      <c r="J53" s="15" t="s">
        <v>2</v>
      </c>
      <c r="K53" s="15" t="s">
        <v>2</v>
      </c>
    </row>
  </sheetData>
  <mergeCells count="12">
    <mergeCell ref="A53:F53"/>
    <mergeCell ref="J1:K1"/>
    <mergeCell ref="A2:K2"/>
    <mergeCell ref="A3:K3"/>
    <mergeCell ref="A4:K4"/>
    <mergeCell ref="A5:K5"/>
    <mergeCell ref="B6:K6"/>
    <mergeCell ref="B7:C7"/>
    <mergeCell ref="D7:E7"/>
    <mergeCell ref="F7:G7"/>
    <mergeCell ref="H7:I7"/>
    <mergeCell ref="J7:K7"/>
  </mergeCells>
  <pageMargins left="0.32" right="0.33" top="0.53" bottom="0.56999999999999995" header="0.31496062992125984" footer="0.31496062992125984"/>
  <pageSetup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8"/>
  <sheetViews>
    <sheetView topLeftCell="A13" workbookViewId="0">
      <selection activeCell="D9" sqref="D9"/>
    </sheetView>
  </sheetViews>
  <sheetFormatPr baseColWidth="10" defaultRowHeight="15" x14ac:dyDescent="0.25"/>
  <cols>
    <col min="1" max="1" width="11.42578125" style="3"/>
    <col min="2" max="2" width="19.85546875" style="3" customWidth="1"/>
    <col min="3" max="3" width="16.140625" style="3" customWidth="1"/>
    <col min="4" max="4" width="14.85546875" style="3" customWidth="1"/>
    <col min="5" max="5" width="8.85546875" style="3" customWidth="1"/>
    <col min="6" max="16384" width="11.42578125" style="3"/>
  </cols>
  <sheetData>
    <row r="1" spans="1:5" ht="15.75" x14ac:dyDescent="0.25">
      <c r="B1" s="1"/>
      <c r="C1" s="1"/>
      <c r="D1" s="91" t="s">
        <v>58</v>
      </c>
      <c r="E1" s="91"/>
    </row>
    <row r="2" spans="1:5" x14ac:dyDescent="0.25">
      <c r="B2" s="92"/>
      <c r="C2" s="92"/>
      <c r="D2" s="92"/>
    </row>
    <row r="3" spans="1:5" ht="27.75" customHeight="1" x14ac:dyDescent="0.25">
      <c r="A3" s="93" t="s">
        <v>82</v>
      </c>
      <c r="B3" s="93"/>
      <c r="C3" s="93"/>
      <c r="D3" s="93"/>
      <c r="E3" s="93"/>
    </row>
    <row r="4" spans="1:5" x14ac:dyDescent="0.25">
      <c r="B4" s="94"/>
      <c r="C4" s="94"/>
      <c r="D4" s="94"/>
    </row>
    <row r="5" spans="1:5" x14ac:dyDescent="0.25">
      <c r="B5" s="95" t="s">
        <v>1</v>
      </c>
      <c r="C5" s="95"/>
      <c r="D5" s="95"/>
    </row>
    <row r="6" spans="1:5" x14ac:dyDescent="0.25">
      <c r="B6" s="1" t="s">
        <v>2</v>
      </c>
      <c r="C6" s="1" t="s">
        <v>2</v>
      </c>
      <c r="D6" s="1" t="s">
        <v>2</v>
      </c>
    </row>
    <row r="7" spans="1:5" ht="17.25" customHeight="1" x14ac:dyDescent="0.25">
      <c r="B7" s="1"/>
      <c r="C7" s="104" t="s">
        <v>5</v>
      </c>
      <c r="D7" s="104"/>
    </row>
    <row r="8" spans="1:5" ht="22.5" customHeight="1" x14ac:dyDescent="0.25">
      <c r="B8" s="16" t="s">
        <v>9</v>
      </c>
      <c r="C8" s="17" t="s">
        <v>59</v>
      </c>
      <c r="D8" s="17" t="s">
        <v>11</v>
      </c>
    </row>
    <row r="9" spans="1:5" ht="12.95" customHeight="1" x14ac:dyDescent="0.25">
      <c r="B9" s="8" t="s">
        <v>12</v>
      </c>
      <c r="C9" s="9">
        <v>0.40936800000000001</v>
      </c>
      <c r="D9" s="10">
        <v>996118</v>
      </c>
    </row>
    <row r="10" spans="1:5" ht="12.95" customHeight="1" x14ac:dyDescent="0.25">
      <c r="B10" s="8" t="s">
        <v>13</v>
      </c>
      <c r="C10" s="9">
        <v>1.142603</v>
      </c>
      <c r="D10" s="10">
        <v>2780303</v>
      </c>
    </row>
    <row r="11" spans="1:5" ht="12.95" customHeight="1" x14ac:dyDescent="0.25">
      <c r="B11" s="8" t="s">
        <v>14</v>
      </c>
      <c r="C11" s="9">
        <v>11.090076</v>
      </c>
      <c r="D11" s="10">
        <v>26985552</v>
      </c>
    </row>
    <row r="12" spans="1:5" ht="12.95" customHeight="1" x14ac:dyDescent="0.25">
      <c r="B12" s="8" t="s">
        <v>16</v>
      </c>
      <c r="C12" s="9">
        <v>0.150254</v>
      </c>
      <c r="D12" s="10">
        <v>365614</v>
      </c>
    </row>
    <row r="13" spans="1:5" ht="12.95" customHeight="1" x14ac:dyDescent="0.25">
      <c r="B13" s="8" t="s">
        <v>17</v>
      </c>
      <c r="C13" s="9">
        <v>0.12864600000000001</v>
      </c>
      <c r="D13" s="10">
        <v>313035</v>
      </c>
    </row>
    <row r="14" spans="1:5" ht="12.95" customHeight="1" x14ac:dyDescent="0.25">
      <c r="B14" s="8" t="s">
        <v>18</v>
      </c>
      <c r="C14" s="9">
        <v>0.71630099999999997</v>
      </c>
      <c r="D14" s="10">
        <v>1742980</v>
      </c>
    </row>
    <row r="15" spans="1:5" ht="12.95" customHeight="1" x14ac:dyDescent="0.25">
      <c r="B15" s="8" t="s">
        <v>19</v>
      </c>
      <c r="C15" s="9">
        <v>0.16131999999999999</v>
      </c>
      <c r="D15" s="10">
        <v>392541</v>
      </c>
    </row>
    <row r="16" spans="1:5" ht="12.95" customHeight="1" x14ac:dyDescent="0.25">
      <c r="B16" s="155" t="s">
        <v>21</v>
      </c>
      <c r="C16" s="9">
        <v>4.9881000000000002E-2</v>
      </c>
      <c r="D16" s="10">
        <v>121376</v>
      </c>
    </row>
    <row r="17" spans="2:4" ht="12.95" customHeight="1" x14ac:dyDescent="0.25">
      <c r="B17" s="8" t="s">
        <v>22</v>
      </c>
      <c r="C17" s="9">
        <v>0.32943299999999998</v>
      </c>
      <c r="D17" s="10">
        <v>801611</v>
      </c>
    </row>
    <row r="18" spans="2:4" ht="12.95" customHeight="1" x14ac:dyDescent="0.25">
      <c r="B18" s="8" t="s">
        <v>23</v>
      </c>
      <c r="C18" s="9">
        <v>1.6029370000000001</v>
      </c>
      <c r="D18" s="10">
        <v>3900437</v>
      </c>
    </row>
    <row r="19" spans="2:4" ht="12.95" customHeight="1" x14ac:dyDescent="0.25">
      <c r="B19" s="8" t="s">
        <v>24</v>
      </c>
      <c r="C19" s="9">
        <v>0.47199400000000002</v>
      </c>
      <c r="D19" s="10">
        <v>1148506</v>
      </c>
    </row>
    <row r="20" spans="2:4" ht="12.95" customHeight="1" x14ac:dyDescent="0.25">
      <c r="B20" s="8" t="s">
        <v>25</v>
      </c>
      <c r="C20" s="9">
        <v>0.126667</v>
      </c>
      <c r="D20" s="10">
        <v>308220</v>
      </c>
    </row>
    <row r="21" spans="2:4" ht="12.95" customHeight="1" x14ac:dyDescent="0.25">
      <c r="B21" s="8" t="s">
        <v>26</v>
      </c>
      <c r="C21" s="9">
        <v>0.59437899999999999</v>
      </c>
      <c r="D21" s="10">
        <v>1446306</v>
      </c>
    </row>
    <row r="22" spans="2:4" ht="12.95" customHeight="1" x14ac:dyDescent="0.25">
      <c r="B22" s="8" t="s">
        <v>28</v>
      </c>
      <c r="C22" s="9">
        <v>0.68533900000000003</v>
      </c>
      <c r="D22" s="10">
        <v>1667640</v>
      </c>
    </row>
    <row r="23" spans="2:4" ht="12.95" customHeight="1" x14ac:dyDescent="0.25">
      <c r="B23" s="8" t="s">
        <v>29</v>
      </c>
      <c r="C23" s="9">
        <v>0.20457700000000001</v>
      </c>
      <c r="D23" s="10">
        <v>497799</v>
      </c>
    </row>
    <row r="24" spans="2:4" ht="12.95" customHeight="1" x14ac:dyDescent="0.25">
      <c r="B24" s="8" t="s">
        <v>30</v>
      </c>
      <c r="C24" s="9">
        <v>0.57281400000000005</v>
      </c>
      <c r="D24" s="10">
        <v>1393832</v>
      </c>
    </row>
    <row r="25" spans="2:4" ht="12.95" customHeight="1" x14ac:dyDescent="0.25">
      <c r="B25" s="8" t="s">
        <v>31</v>
      </c>
      <c r="C25" s="9">
        <v>9.6757999999999997E-2</v>
      </c>
      <c r="D25" s="10">
        <v>235442</v>
      </c>
    </row>
    <row r="26" spans="2:4" ht="12.95" customHeight="1" x14ac:dyDescent="0.25">
      <c r="B26" s="8" t="s">
        <v>33</v>
      </c>
      <c r="C26" s="9">
        <v>22.303193</v>
      </c>
      <c r="D26" s="10">
        <v>54270501</v>
      </c>
    </row>
    <row r="27" spans="2:4" ht="12.95" customHeight="1" x14ac:dyDescent="0.25">
      <c r="B27" s="8" t="s">
        <v>34</v>
      </c>
      <c r="C27" s="9">
        <v>0.16809499999999999</v>
      </c>
      <c r="D27" s="10">
        <v>409027</v>
      </c>
    </row>
    <row r="28" spans="2:4" ht="12.95" customHeight="1" x14ac:dyDescent="0.25">
      <c r="B28" s="8" t="s">
        <v>35</v>
      </c>
      <c r="C28" s="9">
        <v>0.248808</v>
      </c>
      <c r="D28" s="10">
        <v>605426</v>
      </c>
    </row>
    <row r="29" spans="2:4" ht="12.95" customHeight="1" x14ac:dyDescent="0.25">
      <c r="B29" s="8" t="s">
        <v>38</v>
      </c>
      <c r="C29" s="9">
        <v>18.411847000000002</v>
      </c>
      <c r="D29" s="10">
        <v>44801664</v>
      </c>
    </row>
    <row r="30" spans="2:4" ht="12.95" customHeight="1" x14ac:dyDescent="0.25">
      <c r="B30" s="8" t="s">
        <v>39</v>
      </c>
      <c r="C30" s="9">
        <v>0.13319500000000001</v>
      </c>
      <c r="D30" s="10">
        <v>324104</v>
      </c>
    </row>
    <row r="31" spans="2:4" ht="12.95" customHeight="1" x14ac:dyDescent="0.25">
      <c r="B31" s="8" t="s">
        <v>40</v>
      </c>
      <c r="C31" s="9">
        <v>0.49856299999999998</v>
      </c>
      <c r="D31" s="10">
        <v>1213157</v>
      </c>
    </row>
    <row r="32" spans="2:4" ht="12.95" customHeight="1" x14ac:dyDescent="0.25">
      <c r="B32" s="8" t="s">
        <v>41</v>
      </c>
      <c r="C32" s="9">
        <v>0.53870600000000002</v>
      </c>
      <c r="D32" s="10">
        <v>1310837</v>
      </c>
    </row>
    <row r="33" spans="2:4" ht="12.95" customHeight="1" x14ac:dyDescent="0.25">
      <c r="B33" s="8" t="s">
        <v>42</v>
      </c>
      <c r="C33" s="9">
        <v>7.2433999999999998E-2</v>
      </c>
      <c r="D33" s="10">
        <v>176254</v>
      </c>
    </row>
    <row r="34" spans="2:4" ht="12.95" customHeight="1" x14ac:dyDescent="0.25">
      <c r="B34" s="8" t="s">
        <v>44</v>
      </c>
      <c r="C34" s="9">
        <v>5.529935</v>
      </c>
      <c r="D34" s="10">
        <v>13456026</v>
      </c>
    </row>
    <row r="35" spans="2:4" ht="12.95" customHeight="1" x14ac:dyDescent="0.25">
      <c r="B35" s="8" t="s">
        <v>45</v>
      </c>
      <c r="C35" s="9">
        <v>0.31798300000000002</v>
      </c>
      <c r="D35" s="10">
        <v>773750</v>
      </c>
    </row>
    <row r="36" spans="2:4" ht="12.95" customHeight="1" x14ac:dyDescent="0.25">
      <c r="B36" s="8" t="s">
        <v>46</v>
      </c>
      <c r="C36" s="9">
        <v>2.1417190000000002</v>
      </c>
      <c r="D36" s="10">
        <v>5211458</v>
      </c>
    </row>
    <row r="37" spans="2:4" ht="12.95" customHeight="1" x14ac:dyDescent="0.25">
      <c r="B37" s="8" t="s">
        <v>47</v>
      </c>
      <c r="C37" s="9">
        <v>3.3618000000000002E-2</v>
      </c>
      <c r="D37" s="10">
        <v>81803</v>
      </c>
    </row>
    <row r="38" spans="2:4" ht="12.95" customHeight="1" x14ac:dyDescent="0.25">
      <c r="B38" s="8" t="s">
        <v>48</v>
      </c>
      <c r="C38" s="9">
        <v>0.65164599999999995</v>
      </c>
      <c r="D38" s="10">
        <v>1585654</v>
      </c>
    </row>
    <row r="39" spans="2:4" ht="12.95" customHeight="1" x14ac:dyDescent="0.25">
      <c r="B39" s="8" t="s">
        <v>49</v>
      </c>
      <c r="C39" s="9">
        <v>11.338288</v>
      </c>
      <c r="D39" s="10">
        <v>27589528</v>
      </c>
    </row>
    <row r="40" spans="2:4" ht="12.95" customHeight="1" x14ac:dyDescent="0.25">
      <c r="B40" s="8" t="s">
        <v>50</v>
      </c>
      <c r="C40" s="9">
        <v>1.09415</v>
      </c>
      <c r="D40" s="10">
        <v>2662402</v>
      </c>
    </row>
    <row r="41" spans="2:4" ht="12.95" customHeight="1" x14ac:dyDescent="0.25">
      <c r="B41" s="8" t="s">
        <v>51</v>
      </c>
      <c r="C41" s="9">
        <v>2.389634</v>
      </c>
      <c r="D41" s="10">
        <v>5814712</v>
      </c>
    </row>
    <row r="42" spans="2:4" ht="12.95" customHeight="1" x14ac:dyDescent="0.25">
      <c r="B42" s="8" t="s">
        <v>52</v>
      </c>
      <c r="C42" s="9">
        <v>14.460428</v>
      </c>
      <c r="D42" s="10">
        <v>35186651</v>
      </c>
    </row>
    <row r="43" spans="2:4" ht="12.95" customHeight="1" x14ac:dyDescent="0.25">
      <c r="B43" s="8" t="s">
        <v>53</v>
      </c>
      <c r="C43" s="9">
        <v>0.196211</v>
      </c>
      <c r="D43" s="10">
        <v>477441</v>
      </c>
    </row>
    <row r="44" spans="2:4" ht="12.95" customHeight="1" x14ac:dyDescent="0.25">
      <c r="B44" s="8" t="s">
        <v>54</v>
      </c>
      <c r="C44" s="9">
        <v>0.93820000000000003</v>
      </c>
      <c r="D44" s="10">
        <v>2282929</v>
      </c>
    </row>
    <row r="45" spans="2:4" ht="12.95" customHeight="1" x14ac:dyDescent="0.25">
      <c r="B45" s="18" t="s">
        <v>55</v>
      </c>
      <c r="C45" s="19">
        <f>SUM(C9:C44)</f>
        <v>100</v>
      </c>
      <c r="D45" s="20">
        <f>SUM(D9:D44)</f>
        <v>243330636</v>
      </c>
    </row>
    <row r="46" spans="2:4" x14ac:dyDescent="0.25">
      <c r="B46" s="21" t="s">
        <v>56</v>
      </c>
      <c r="C46" s="21"/>
      <c r="D46" s="21"/>
    </row>
    <row r="48" spans="2:4" ht="45" customHeight="1" x14ac:dyDescent="0.25">
      <c r="B48" s="103" t="s">
        <v>60</v>
      </c>
      <c r="C48" s="103"/>
      <c r="D48" s="103"/>
    </row>
    <row r="58" spans="4:4" x14ac:dyDescent="0.25">
      <c r="D58" s="22">
        <f>+D45+'2'!E52</f>
        <v>1405212725</v>
      </c>
    </row>
  </sheetData>
  <mergeCells count="7">
    <mergeCell ref="B48:D48"/>
    <mergeCell ref="D1:E1"/>
    <mergeCell ref="B2:D2"/>
    <mergeCell ref="A3:E3"/>
    <mergeCell ref="B4:D4"/>
    <mergeCell ref="B5:D5"/>
    <mergeCell ref="C7:D7"/>
  </mergeCells>
  <printOptions horizontalCentered="1"/>
  <pageMargins left="0.70866141732283472" right="0.19685039370078741" top="0.43307086614173229" bottom="0.43307086614173229" header="0.31496062992125984" footer="0.27559055118110237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4"/>
  <sheetViews>
    <sheetView topLeftCell="A19" workbookViewId="0">
      <selection activeCell="P52" sqref="P52"/>
    </sheetView>
  </sheetViews>
  <sheetFormatPr baseColWidth="10" defaultRowHeight="15" x14ac:dyDescent="0.25"/>
  <cols>
    <col min="1" max="1" width="8.5703125" style="27" customWidth="1"/>
    <col min="2" max="2" width="6.140625" style="27" customWidth="1"/>
    <col min="3" max="3" width="3.5703125" style="27" customWidth="1"/>
    <col min="4" max="4" width="11.42578125" style="27"/>
    <col min="5" max="5" width="13" style="27" bestFit="1" customWidth="1"/>
    <col min="6" max="6" width="1.42578125" style="27" customWidth="1"/>
    <col min="7" max="7" width="11.42578125" style="27"/>
    <col min="8" max="8" width="4.85546875" style="27" customWidth="1"/>
    <col min="9" max="9" width="5.85546875" style="27" customWidth="1"/>
    <col min="10" max="10" width="11.7109375" style="27" customWidth="1"/>
    <col min="11" max="11" width="1.140625" style="27" customWidth="1"/>
    <col min="12" max="12" width="13.42578125" style="27" customWidth="1"/>
    <col min="13" max="13" width="13.140625" style="27" customWidth="1"/>
    <col min="14" max="14" width="1.42578125" style="27" customWidth="1"/>
    <col min="15" max="15" width="0.5703125" style="27" customWidth="1"/>
    <col min="16" max="16" width="16.85546875" style="27" bestFit="1" customWidth="1"/>
    <col min="17" max="16384" width="11.42578125" style="27"/>
  </cols>
  <sheetData>
    <row r="1" spans="1:16" ht="15" customHeight="1" x14ac:dyDescent="0.25">
      <c r="A1" s="23"/>
      <c r="B1" s="23"/>
      <c r="C1" s="23"/>
      <c r="D1" s="24"/>
      <c r="E1" s="24"/>
      <c r="F1" s="24"/>
      <c r="G1" s="24"/>
      <c r="H1" s="24"/>
      <c r="I1" s="25"/>
      <c r="J1" s="25"/>
      <c r="K1" s="26"/>
      <c r="L1" s="26"/>
      <c r="M1" s="26"/>
      <c r="N1" s="26"/>
    </row>
    <row r="2" spans="1:16" ht="15.75" x14ac:dyDescent="0.25">
      <c r="A2" s="23"/>
      <c r="B2" s="23"/>
      <c r="C2" s="23"/>
      <c r="D2" s="24"/>
      <c r="E2" s="24"/>
      <c r="F2" s="24"/>
      <c r="G2" s="24"/>
      <c r="H2" s="24"/>
      <c r="I2" s="25"/>
      <c r="J2" s="25"/>
      <c r="K2" s="26"/>
      <c r="L2" s="26"/>
      <c r="M2" s="26"/>
      <c r="N2" s="26"/>
      <c r="O2" s="121" t="s">
        <v>2</v>
      </c>
      <c r="P2" s="121"/>
    </row>
    <row r="3" spans="1:16" x14ac:dyDescent="0.25">
      <c r="A3" s="28"/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</row>
    <row r="4" spans="1:16" x14ac:dyDescent="0.25">
      <c r="A4" s="122" t="s">
        <v>61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</row>
    <row r="5" spans="1:16" ht="11.25" customHeight="1" x14ac:dyDescent="0.25">
      <c r="A5" s="122">
        <v>2025</v>
      </c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  <c r="P5" s="122"/>
    </row>
    <row r="6" spans="1:16" ht="15.75" thickBot="1" x14ac:dyDescent="0.3">
      <c r="A6" s="29"/>
      <c r="B6" s="123" t="s">
        <v>1</v>
      </c>
      <c r="C6" s="123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</row>
    <row r="7" spans="1:16" ht="27.75" customHeight="1" thickBot="1" x14ac:dyDescent="0.3">
      <c r="A7" s="124"/>
      <c r="B7" s="124"/>
      <c r="C7" s="24"/>
      <c r="D7" s="125" t="s">
        <v>62</v>
      </c>
      <c r="E7" s="126"/>
      <c r="F7" s="30"/>
      <c r="G7" s="125" t="s">
        <v>63</v>
      </c>
      <c r="H7" s="127"/>
      <c r="I7" s="127"/>
      <c r="J7" s="128"/>
      <c r="K7" s="30"/>
      <c r="L7" s="125" t="s">
        <v>64</v>
      </c>
      <c r="M7" s="127"/>
      <c r="N7" s="129"/>
      <c r="O7" s="130"/>
      <c r="P7" s="131" t="s">
        <v>65</v>
      </c>
    </row>
    <row r="8" spans="1:16" ht="17.25" thickBot="1" x14ac:dyDescent="0.3">
      <c r="A8" s="133" t="s">
        <v>9</v>
      </c>
      <c r="B8" s="134"/>
      <c r="C8" s="135"/>
      <c r="D8" s="31" t="s">
        <v>10</v>
      </c>
      <c r="E8" s="32" t="s">
        <v>11</v>
      </c>
      <c r="F8" s="30"/>
      <c r="G8" s="33" t="s">
        <v>66</v>
      </c>
      <c r="H8" s="136" t="s">
        <v>67</v>
      </c>
      <c r="I8" s="137"/>
      <c r="J8" s="34" t="s">
        <v>11</v>
      </c>
      <c r="K8" s="30"/>
      <c r="L8" s="35" t="s">
        <v>10</v>
      </c>
      <c r="M8" s="36" t="s">
        <v>11</v>
      </c>
      <c r="N8" s="138"/>
      <c r="O8" s="130"/>
      <c r="P8" s="132"/>
    </row>
    <row r="9" spans="1:16" ht="15.75" thickBot="1" x14ac:dyDescent="0.3">
      <c r="A9" s="107" t="s">
        <v>12</v>
      </c>
      <c r="B9" s="108"/>
      <c r="C9" s="109"/>
      <c r="D9" s="37">
        <v>2.4611670000000001</v>
      </c>
      <c r="E9" s="38">
        <v>5920297</v>
      </c>
      <c r="F9" s="39"/>
      <c r="G9" s="40">
        <v>3.7037040000000001</v>
      </c>
      <c r="H9" s="119"/>
      <c r="I9" s="120"/>
      <c r="J9" s="41">
        <v>386267</v>
      </c>
      <c r="K9" s="39"/>
      <c r="L9" s="42">
        <v>0.93324499999999999</v>
      </c>
      <c r="M9" s="43">
        <v>2493181</v>
      </c>
      <c r="N9" s="112"/>
      <c r="O9" s="113"/>
      <c r="P9" s="44">
        <v>45742031</v>
      </c>
    </row>
    <row r="10" spans="1:16" ht="15.75" thickBot="1" x14ac:dyDescent="0.3">
      <c r="A10" s="107" t="s">
        <v>13</v>
      </c>
      <c r="B10" s="108"/>
      <c r="C10" s="109"/>
      <c r="D10" s="37">
        <v>2.135446</v>
      </c>
      <c r="E10" s="38">
        <v>5136781</v>
      </c>
      <c r="F10" s="39"/>
      <c r="G10" s="40"/>
      <c r="H10" s="119">
        <v>6.25</v>
      </c>
      <c r="I10" s="120"/>
      <c r="J10" s="41">
        <v>977738</v>
      </c>
      <c r="K10" s="39"/>
      <c r="L10" s="42">
        <v>1.2106170000000001</v>
      </c>
      <c r="M10" s="43">
        <v>3234186</v>
      </c>
      <c r="N10" s="112"/>
      <c r="O10" s="113"/>
      <c r="P10" s="44">
        <v>78108546</v>
      </c>
    </row>
    <row r="11" spans="1:16" ht="15.75" thickBot="1" x14ac:dyDescent="0.3">
      <c r="A11" s="107" t="s">
        <v>14</v>
      </c>
      <c r="B11" s="108"/>
      <c r="C11" s="109"/>
      <c r="D11" s="37">
        <v>2.7464620000000002</v>
      </c>
      <c r="E11" s="38">
        <v>6606570</v>
      </c>
      <c r="F11" s="39"/>
      <c r="G11" s="40"/>
      <c r="H11" s="119">
        <v>6.25</v>
      </c>
      <c r="I11" s="120"/>
      <c r="J11" s="41">
        <v>977738</v>
      </c>
      <c r="K11" s="39"/>
      <c r="L11" s="42">
        <v>6.1773170000000004</v>
      </c>
      <c r="M11" s="43">
        <v>16502816</v>
      </c>
      <c r="N11" s="112"/>
      <c r="O11" s="113"/>
      <c r="P11" s="44">
        <v>488806503</v>
      </c>
    </row>
    <row r="12" spans="1:16" ht="15.75" thickBot="1" x14ac:dyDescent="0.3">
      <c r="A12" s="107" t="s">
        <v>15</v>
      </c>
      <c r="B12" s="108"/>
      <c r="C12" s="109"/>
      <c r="D12" s="37">
        <v>2.8125710000000002</v>
      </c>
      <c r="E12" s="38">
        <v>6765594</v>
      </c>
      <c r="F12" s="39"/>
      <c r="G12" s="40">
        <v>3.7037040000000001</v>
      </c>
      <c r="H12" s="119"/>
      <c r="I12" s="120"/>
      <c r="J12" s="41">
        <v>386267</v>
      </c>
      <c r="K12" s="39"/>
      <c r="L12" s="42">
        <v>1.019379</v>
      </c>
      <c r="M12" s="43">
        <v>2723290</v>
      </c>
      <c r="N12" s="112"/>
      <c r="O12" s="113"/>
      <c r="P12" s="44">
        <v>44728657</v>
      </c>
    </row>
    <row r="13" spans="1:16" ht="15.75" thickBot="1" x14ac:dyDescent="0.3">
      <c r="A13" s="107" t="s">
        <v>16</v>
      </c>
      <c r="B13" s="108"/>
      <c r="C13" s="109"/>
      <c r="D13" s="37">
        <v>2.089289</v>
      </c>
      <c r="E13" s="38">
        <v>5025751</v>
      </c>
      <c r="F13" s="39"/>
      <c r="G13" s="40">
        <v>3.7037040000000001</v>
      </c>
      <c r="H13" s="119"/>
      <c r="I13" s="120"/>
      <c r="J13" s="41">
        <v>386267</v>
      </c>
      <c r="K13" s="39"/>
      <c r="L13" s="42">
        <v>0.71123800000000004</v>
      </c>
      <c r="M13" s="43">
        <v>1900085</v>
      </c>
      <c r="N13" s="112"/>
      <c r="O13" s="113"/>
      <c r="P13" s="44">
        <v>35721355</v>
      </c>
    </row>
    <row r="14" spans="1:16" ht="15.75" thickBot="1" x14ac:dyDescent="0.3">
      <c r="A14" s="107" t="s">
        <v>17</v>
      </c>
      <c r="B14" s="108"/>
      <c r="C14" s="109"/>
      <c r="D14" s="37">
        <v>1.0094460000000001</v>
      </c>
      <c r="E14" s="38">
        <v>2428206</v>
      </c>
      <c r="F14" s="39"/>
      <c r="G14" s="40">
        <v>3.7037040000000001</v>
      </c>
      <c r="H14" s="119"/>
      <c r="I14" s="120"/>
      <c r="J14" s="41">
        <v>386267</v>
      </c>
      <c r="K14" s="39"/>
      <c r="L14" s="42">
        <v>0.452488</v>
      </c>
      <c r="M14" s="43">
        <v>1208830</v>
      </c>
      <c r="N14" s="112"/>
      <c r="O14" s="113"/>
      <c r="P14" s="44">
        <v>35636492</v>
      </c>
    </row>
    <row r="15" spans="1:16" ht="15.75" thickBot="1" x14ac:dyDescent="0.3">
      <c r="A15" s="107" t="s">
        <v>18</v>
      </c>
      <c r="B15" s="108"/>
      <c r="C15" s="109"/>
      <c r="D15" s="37">
        <v>2.3767140000000002</v>
      </c>
      <c r="E15" s="38">
        <v>5717147</v>
      </c>
      <c r="F15" s="39"/>
      <c r="G15" s="45"/>
      <c r="H15" s="119">
        <v>6.25</v>
      </c>
      <c r="I15" s="120"/>
      <c r="J15" s="41">
        <v>977738</v>
      </c>
      <c r="K15" s="39"/>
      <c r="L15" s="42">
        <v>1.0413320000000001</v>
      </c>
      <c r="M15" s="43">
        <v>2781938</v>
      </c>
      <c r="N15" s="112"/>
      <c r="O15" s="113"/>
      <c r="P15" s="44">
        <v>58592700</v>
      </c>
    </row>
    <row r="16" spans="1:16" ht="15.75" thickBot="1" x14ac:dyDescent="0.3">
      <c r="A16" s="107" t="s">
        <v>19</v>
      </c>
      <c r="B16" s="108"/>
      <c r="C16" s="109"/>
      <c r="D16" s="37">
        <v>2.4099210000000002</v>
      </c>
      <c r="E16" s="38">
        <v>5797026</v>
      </c>
      <c r="F16" s="39"/>
      <c r="G16" s="40">
        <v>3.7037040000000001</v>
      </c>
      <c r="H16" s="119"/>
      <c r="I16" s="120"/>
      <c r="J16" s="41">
        <v>386267</v>
      </c>
      <c r="K16" s="39"/>
      <c r="L16" s="42">
        <v>0.80518499999999993</v>
      </c>
      <c r="M16" s="43">
        <v>2151067</v>
      </c>
      <c r="N16" s="112"/>
      <c r="O16" s="113"/>
      <c r="P16" s="44">
        <v>36153758</v>
      </c>
    </row>
    <row r="17" spans="1:16" ht="15.75" thickBot="1" x14ac:dyDescent="0.3">
      <c r="A17" s="107" t="s">
        <v>20</v>
      </c>
      <c r="B17" s="108"/>
      <c r="C17" s="109"/>
      <c r="D17" s="37">
        <v>2.6019649999999999</v>
      </c>
      <c r="E17" s="38">
        <v>6258985</v>
      </c>
      <c r="F17" s="39"/>
      <c r="G17" s="45"/>
      <c r="H17" s="119">
        <v>6.25</v>
      </c>
      <c r="I17" s="120"/>
      <c r="J17" s="41">
        <v>977738</v>
      </c>
      <c r="K17" s="39"/>
      <c r="L17" s="42">
        <v>4.8668690000000003</v>
      </c>
      <c r="M17" s="43">
        <v>13001930</v>
      </c>
      <c r="N17" s="112"/>
      <c r="O17" s="113"/>
      <c r="P17" s="44">
        <v>388052807</v>
      </c>
    </row>
    <row r="18" spans="1:16" ht="15.75" thickBot="1" x14ac:dyDescent="0.3">
      <c r="A18" s="107" t="s">
        <v>21</v>
      </c>
      <c r="B18" s="108"/>
      <c r="C18" s="109"/>
      <c r="D18" s="37">
        <v>1.931846</v>
      </c>
      <c r="E18" s="38">
        <v>4647024</v>
      </c>
      <c r="F18" s="39"/>
      <c r="G18" s="40">
        <v>3.7037040000000001</v>
      </c>
      <c r="H18" s="119"/>
      <c r="I18" s="120"/>
      <c r="J18" s="41">
        <v>386267</v>
      </c>
      <c r="K18" s="39"/>
      <c r="L18" s="42">
        <v>0.61271200000000003</v>
      </c>
      <c r="M18" s="43">
        <v>1636871</v>
      </c>
      <c r="N18" s="112"/>
      <c r="O18" s="113"/>
      <c r="P18" s="44">
        <v>30540099</v>
      </c>
    </row>
    <row r="19" spans="1:16" ht="15.75" thickBot="1" x14ac:dyDescent="0.3">
      <c r="A19" s="107" t="s">
        <v>22</v>
      </c>
      <c r="B19" s="108"/>
      <c r="C19" s="109"/>
      <c r="D19" s="37">
        <v>2.2646730000000002</v>
      </c>
      <c r="E19" s="38">
        <v>5447634</v>
      </c>
      <c r="F19" s="39"/>
      <c r="G19" s="40">
        <v>3.7037040000000001</v>
      </c>
      <c r="H19" s="119"/>
      <c r="I19" s="120"/>
      <c r="J19" s="41">
        <v>386267</v>
      </c>
      <c r="K19" s="39"/>
      <c r="L19" s="42">
        <v>0.84385899999999991</v>
      </c>
      <c r="M19" s="43">
        <v>2254385</v>
      </c>
      <c r="N19" s="112"/>
      <c r="O19" s="113"/>
      <c r="P19" s="44">
        <v>43178425</v>
      </c>
    </row>
    <row r="20" spans="1:16" ht="15.75" thickBot="1" x14ac:dyDescent="0.3">
      <c r="A20" s="107" t="s">
        <v>23</v>
      </c>
      <c r="B20" s="108"/>
      <c r="C20" s="109"/>
      <c r="D20" s="37">
        <v>2.4584060000000001</v>
      </c>
      <c r="E20" s="38">
        <v>5913656</v>
      </c>
      <c r="F20" s="39"/>
      <c r="G20" s="40" t="s">
        <v>2</v>
      </c>
      <c r="H20" s="119">
        <v>6.25</v>
      </c>
      <c r="I20" s="120"/>
      <c r="J20" s="41">
        <v>977738</v>
      </c>
      <c r="K20" s="39"/>
      <c r="L20" s="42">
        <v>1.5604010000000001</v>
      </c>
      <c r="M20" s="43">
        <v>4168640</v>
      </c>
      <c r="N20" s="112"/>
      <c r="O20" s="113"/>
      <c r="P20" s="44">
        <v>98985479</v>
      </c>
    </row>
    <row r="21" spans="1:16" ht="15.75" thickBot="1" x14ac:dyDescent="0.3">
      <c r="A21" s="107" t="s">
        <v>24</v>
      </c>
      <c r="B21" s="108"/>
      <c r="C21" s="109"/>
      <c r="D21" s="37">
        <v>2.0384440000000001</v>
      </c>
      <c r="E21" s="38">
        <v>4903444</v>
      </c>
      <c r="F21" s="39"/>
      <c r="G21" s="40">
        <v>3.7037040000000001</v>
      </c>
      <c r="H21" s="119"/>
      <c r="I21" s="120"/>
      <c r="J21" s="41">
        <v>386267</v>
      </c>
      <c r="K21" s="39"/>
      <c r="L21" s="42">
        <v>0.90980899999999998</v>
      </c>
      <c r="M21" s="43">
        <v>2430572</v>
      </c>
      <c r="N21" s="112"/>
      <c r="O21" s="113"/>
      <c r="P21" s="44">
        <v>52137802</v>
      </c>
    </row>
    <row r="22" spans="1:16" ht="15.75" thickBot="1" x14ac:dyDescent="0.3">
      <c r="A22" s="107" t="s">
        <v>25</v>
      </c>
      <c r="B22" s="108"/>
      <c r="C22" s="109"/>
      <c r="D22" s="37">
        <v>2.2557339999999999</v>
      </c>
      <c r="E22" s="38">
        <v>5426131</v>
      </c>
      <c r="F22" s="39"/>
      <c r="G22" s="40"/>
      <c r="H22" s="119">
        <v>6.25</v>
      </c>
      <c r="I22" s="120"/>
      <c r="J22" s="41">
        <v>977738</v>
      </c>
      <c r="K22" s="39"/>
      <c r="L22" s="42">
        <v>0.75218200000000002</v>
      </c>
      <c r="M22" s="43">
        <v>2009468</v>
      </c>
      <c r="N22" s="112"/>
      <c r="O22" s="113"/>
      <c r="P22" s="44">
        <v>36317612</v>
      </c>
    </row>
    <row r="23" spans="1:16" ht="15.75" thickBot="1" x14ac:dyDescent="0.3">
      <c r="A23" s="107" t="s">
        <v>26</v>
      </c>
      <c r="B23" s="108"/>
      <c r="C23" s="109"/>
      <c r="D23" s="37">
        <v>2.265714</v>
      </c>
      <c r="E23" s="38">
        <v>5450138</v>
      </c>
      <c r="F23" s="39"/>
      <c r="G23" s="40"/>
      <c r="H23" s="119">
        <v>6.25</v>
      </c>
      <c r="I23" s="120"/>
      <c r="J23" s="41">
        <v>977738</v>
      </c>
      <c r="K23" s="39"/>
      <c r="L23" s="42">
        <v>0.99078900000000003</v>
      </c>
      <c r="M23" s="43">
        <v>2646911</v>
      </c>
      <c r="N23" s="112"/>
      <c r="O23" s="113"/>
      <c r="P23" s="44">
        <v>58197524</v>
      </c>
    </row>
    <row r="24" spans="1:16" ht="15.75" thickBot="1" x14ac:dyDescent="0.3">
      <c r="A24" s="107" t="s">
        <v>27</v>
      </c>
      <c r="B24" s="108"/>
      <c r="C24" s="109"/>
      <c r="D24" s="37">
        <v>2.214445</v>
      </c>
      <c r="E24" s="38">
        <v>5326811</v>
      </c>
      <c r="F24" s="39"/>
      <c r="G24" s="40">
        <v>3.7037040000000001</v>
      </c>
      <c r="H24" s="119"/>
      <c r="I24" s="120"/>
      <c r="J24" s="41">
        <v>386267</v>
      </c>
      <c r="K24" s="39"/>
      <c r="L24" s="42">
        <v>1.0018989999999999</v>
      </c>
      <c r="M24" s="43">
        <v>2676592</v>
      </c>
      <c r="N24" s="112"/>
      <c r="O24" s="113"/>
      <c r="P24" s="44">
        <v>54291722</v>
      </c>
    </row>
    <row r="25" spans="1:16" ht="15.75" thickBot="1" x14ac:dyDescent="0.3">
      <c r="A25" s="107" t="s">
        <v>28</v>
      </c>
      <c r="B25" s="108"/>
      <c r="C25" s="109"/>
      <c r="D25" s="37">
        <v>2.2459159999999998</v>
      </c>
      <c r="E25" s="38">
        <v>5402514</v>
      </c>
      <c r="F25" s="39"/>
      <c r="G25" s="40">
        <v>3.7037040000000001</v>
      </c>
      <c r="H25" s="119"/>
      <c r="I25" s="120"/>
      <c r="J25" s="41">
        <v>386267</v>
      </c>
      <c r="K25" s="39"/>
      <c r="L25" s="42">
        <v>0.99114000000000002</v>
      </c>
      <c r="M25" s="43">
        <v>2647849</v>
      </c>
      <c r="N25" s="112"/>
      <c r="O25" s="113"/>
      <c r="P25" s="44">
        <v>54446117</v>
      </c>
    </row>
    <row r="26" spans="1:16" ht="15.75" thickBot="1" x14ac:dyDescent="0.3">
      <c r="A26" s="107" t="s">
        <v>29</v>
      </c>
      <c r="B26" s="108"/>
      <c r="C26" s="109"/>
      <c r="D26" s="37">
        <v>2.1466090000000002</v>
      </c>
      <c r="E26" s="38">
        <v>5163633</v>
      </c>
      <c r="F26" s="39"/>
      <c r="G26" s="40">
        <v>3.7037040000000001</v>
      </c>
      <c r="H26" s="119"/>
      <c r="I26" s="120"/>
      <c r="J26" s="41">
        <v>386267</v>
      </c>
      <c r="K26" s="39"/>
      <c r="L26" s="42">
        <v>0.77048099999999997</v>
      </c>
      <c r="M26" s="43">
        <v>2058354</v>
      </c>
      <c r="N26" s="112"/>
      <c r="O26" s="113"/>
      <c r="P26" s="44">
        <v>39783472</v>
      </c>
    </row>
    <row r="27" spans="1:16" ht="15.75" thickBot="1" x14ac:dyDescent="0.3">
      <c r="A27" s="107" t="s">
        <v>30</v>
      </c>
      <c r="B27" s="108"/>
      <c r="C27" s="109"/>
      <c r="D27" s="37">
        <v>2.4326129999999999</v>
      </c>
      <c r="E27" s="38">
        <v>5851611</v>
      </c>
      <c r="F27" s="39"/>
      <c r="G27" s="40">
        <v>3.7037040000000001</v>
      </c>
      <c r="H27" s="119"/>
      <c r="I27" s="120"/>
      <c r="J27" s="41">
        <v>386267</v>
      </c>
      <c r="K27" s="39"/>
      <c r="L27" s="42">
        <v>1.020381</v>
      </c>
      <c r="M27" s="43">
        <v>2725967</v>
      </c>
      <c r="N27" s="112"/>
      <c r="O27" s="113"/>
      <c r="P27" s="44">
        <v>52984500</v>
      </c>
    </row>
    <row r="28" spans="1:16" ht="15.75" thickBot="1" x14ac:dyDescent="0.3">
      <c r="A28" s="107" t="s">
        <v>31</v>
      </c>
      <c r="B28" s="108"/>
      <c r="C28" s="109"/>
      <c r="D28" s="37">
        <v>2.8130829999999998</v>
      </c>
      <c r="E28" s="38">
        <v>6766825</v>
      </c>
      <c r="F28" s="39"/>
      <c r="G28" s="40">
        <v>3.7037040000000001</v>
      </c>
      <c r="H28" s="119"/>
      <c r="I28" s="120"/>
      <c r="J28" s="41">
        <v>386267</v>
      </c>
      <c r="K28" s="39"/>
      <c r="L28" s="42">
        <v>0.88456299999999999</v>
      </c>
      <c r="M28" s="43">
        <v>2363126</v>
      </c>
      <c r="N28" s="112"/>
      <c r="O28" s="113"/>
      <c r="P28" s="44">
        <v>34048849</v>
      </c>
    </row>
    <row r="29" spans="1:16" ht="15.75" thickBot="1" x14ac:dyDescent="0.3">
      <c r="A29" s="107" t="s">
        <v>32</v>
      </c>
      <c r="B29" s="108"/>
      <c r="C29" s="109"/>
      <c r="D29" s="37">
        <v>1.9670240000000001</v>
      </c>
      <c r="E29" s="38">
        <v>4731644</v>
      </c>
      <c r="F29" s="39"/>
      <c r="G29" s="40">
        <v>3.7037040000000001</v>
      </c>
      <c r="H29" s="119"/>
      <c r="I29" s="120"/>
      <c r="J29" s="41">
        <v>386267</v>
      </c>
      <c r="K29" s="39"/>
      <c r="L29" s="42">
        <v>2.6962969999999999</v>
      </c>
      <c r="M29" s="43">
        <v>7203207</v>
      </c>
      <c r="N29" s="112"/>
      <c r="O29" s="113"/>
      <c r="P29" s="44">
        <v>193318347</v>
      </c>
    </row>
    <row r="30" spans="1:16" ht="15.75" thickBot="1" x14ac:dyDescent="0.3">
      <c r="A30" s="107" t="s">
        <v>33</v>
      </c>
      <c r="B30" s="108"/>
      <c r="C30" s="109"/>
      <c r="D30" s="37">
        <v>2.4338829999999998</v>
      </c>
      <c r="E30" s="38">
        <v>5854666</v>
      </c>
      <c r="F30" s="39"/>
      <c r="G30" s="40"/>
      <c r="H30" s="119">
        <v>6.25</v>
      </c>
      <c r="I30" s="120"/>
      <c r="J30" s="41">
        <v>977738</v>
      </c>
      <c r="K30" s="39"/>
      <c r="L30" s="42">
        <v>11.484525</v>
      </c>
      <c r="M30" s="43">
        <v>30681121</v>
      </c>
      <c r="N30" s="112"/>
      <c r="O30" s="113"/>
      <c r="P30" s="44">
        <v>938434210</v>
      </c>
    </row>
    <row r="31" spans="1:16" ht="15.75" thickBot="1" x14ac:dyDescent="0.3">
      <c r="A31" s="107" t="s">
        <v>34</v>
      </c>
      <c r="B31" s="108"/>
      <c r="C31" s="109"/>
      <c r="D31" s="37">
        <v>2.4386429999999999</v>
      </c>
      <c r="E31" s="38">
        <v>5866116</v>
      </c>
      <c r="F31" s="39"/>
      <c r="G31" s="40"/>
      <c r="H31" s="119">
        <v>6.25</v>
      </c>
      <c r="I31" s="120"/>
      <c r="J31" s="41">
        <v>977738</v>
      </c>
      <c r="K31" s="39"/>
      <c r="L31" s="42">
        <v>0.81652000000000002</v>
      </c>
      <c r="M31" s="43">
        <v>2181348</v>
      </c>
      <c r="N31" s="112"/>
      <c r="O31" s="113"/>
      <c r="P31" s="44">
        <v>37985592</v>
      </c>
    </row>
    <row r="32" spans="1:16" ht="15.75" thickBot="1" x14ac:dyDescent="0.3">
      <c r="A32" s="107" t="s">
        <v>35</v>
      </c>
      <c r="B32" s="108"/>
      <c r="C32" s="109"/>
      <c r="D32" s="37">
        <v>2.2392690000000002</v>
      </c>
      <c r="E32" s="38">
        <v>5386525</v>
      </c>
      <c r="F32" s="39"/>
      <c r="G32" s="40"/>
      <c r="H32" s="119">
        <v>6.25</v>
      </c>
      <c r="I32" s="120"/>
      <c r="J32" s="41">
        <v>977738</v>
      </c>
      <c r="K32" s="39"/>
      <c r="L32" s="42">
        <v>0.79847699999999999</v>
      </c>
      <c r="M32" s="43">
        <v>2133146</v>
      </c>
      <c r="N32" s="112"/>
      <c r="O32" s="113"/>
      <c r="P32" s="44">
        <v>41317656</v>
      </c>
    </row>
    <row r="33" spans="1:16" ht="15.75" thickBot="1" x14ac:dyDescent="0.3">
      <c r="A33" s="107" t="s">
        <v>36</v>
      </c>
      <c r="B33" s="108"/>
      <c r="C33" s="109"/>
      <c r="D33" s="37">
        <v>2.3440539999999999</v>
      </c>
      <c r="E33" s="38">
        <v>5638584</v>
      </c>
      <c r="F33" s="39"/>
      <c r="G33" s="40"/>
      <c r="H33" s="119">
        <v>6.25</v>
      </c>
      <c r="I33" s="120"/>
      <c r="J33" s="41">
        <v>977738</v>
      </c>
      <c r="K33" s="39"/>
      <c r="L33" s="42">
        <v>1.2238310000000001</v>
      </c>
      <c r="M33" s="43">
        <v>3269487</v>
      </c>
      <c r="N33" s="112"/>
      <c r="O33" s="113"/>
      <c r="P33" s="44">
        <v>72943352</v>
      </c>
    </row>
    <row r="34" spans="1:16" ht="15.75" thickBot="1" x14ac:dyDescent="0.3">
      <c r="A34" s="107" t="s">
        <v>37</v>
      </c>
      <c r="B34" s="108"/>
      <c r="C34" s="109"/>
      <c r="D34" s="37">
        <v>2.2522419999999999</v>
      </c>
      <c r="E34" s="38">
        <v>5417732</v>
      </c>
      <c r="F34" s="39"/>
      <c r="G34" s="40">
        <v>3.7037040000000001</v>
      </c>
      <c r="H34" s="119" t="s">
        <v>2</v>
      </c>
      <c r="I34" s="120"/>
      <c r="J34" s="41">
        <v>386267</v>
      </c>
      <c r="K34" s="39"/>
      <c r="L34" s="42">
        <v>0.74917099999999992</v>
      </c>
      <c r="M34" s="43">
        <v>2001424</v>
      </c>
      <c r="N34" s="112"/>
      <c r="O34" s="113"/>
      <c r="P34" s="44">
        <v>34370335</v>
      </c>
    </row>
    <row r="35" spans="1:16" ht="15.75" thickBot="1" x14ac:dyDescent="0.3">
      <c r="A35" s="107" t="s">
        <v>38</v>
      </c>
      <c r="B35" s="108"/>
      <c r="C35" s="109"/>
      <c r="D35" s="37">
        <v>2.6121490000000001</v>
      </c>
      <c r="E35" s="38">
        <v>6283482</v>
      </c>
      <c r="F35" s="39"/>
      <c r="G35" s="40" t="s">
        <v>2</v>
      </c>
      <c r="H35" s="119">
        <v>6.25</v>
      </c>
      <c r="I35" s="120"/>
      <c r="J35" s="41">
        <v>977738</v>
      </c>
      <c r="K35" s="39"/>
      <c r="L35" s="42">
        <v>9.2179690000000001</v>
      </c>
      <c r="M35" s="43">
        <v>24625974</v>
      </c>
      <c r="N35" s="112"/>
      <c r="O35" s="113"/>
      <c r="P35" s="44">
        <v>795784955</v>
      </c>
    </row>
    <row r="36" spans="1:16" ht="15.75" thickBot="1" x14ac:dyDescent="0.3">
      <c r="A36" s="107" t="s">
        <v>39</v>
      </c>
      <c r="B36" s="108"/>
      <c r="C36" s="109"/>
      <c r="D36" s="37">
        <v>2.426704</v>
      </c>
      <c r="E36" s="38">
        <v>5837397</v>
      </c>
      <c r="F36" s="39"/>
      <c r="G36" s="40">
        <v>3.7037040000000001</v>
      </c>
      <c r="H36" s="119"/>
      <c r="I36" s="120"/>
      <c r="J36" s="41">
        <v>386267</v>
      </c>
      <c r="K36" s="39"/>
      <c r="L36" s="42">
        <v>0.80361199999999999</v>
      </c>
      <c r="M36" s="43">
        <v>2146864</v>
      </c>
      <c r="N36" s="112"/>
      <c r="O36" s="113"/>
      <c r="P36" s="44">
        <v>36428237</v>
      </c>
    </row>
    <row r="37" spans="1:16" ht="15.75" thickBot="1" x14ac:dyDescent="0.3">
      <c r="A37" s="107" t="s">
        <v>40</v>
      </c>
      <c r="B37" s="108"/>
      <c r="C37" s="109"/>
      <c r="D37" s="37">
        <v>2.1490870000000002</v>
      </c>
      <c r="E37" s="38">
        <v>5169594</v>
      </c>
      <c r="F37" s="39"/>
      <c r="G37" s="40">
        <v>3.7037040000000001</v>
      </c>
      <c r="H37" s="119"/>
      <c r="I37" s="120"/>
      <c r="J37" s="41">
        <v>386267</v>
      </c>
      <c r="K37" s="39"/>
      <c r="L37" s="42">
        <v>0.90645200000000004</v>
      </c>
      <c r="M37" s="43">
        <v>2421603</v>
      </c>
      <c r="N37" s="112"/>
      <c r="O37" s="113"/>
      <c r="P37" s="44">
        <v>49675913</v>
      </c>
    </row>
    <row r="38" spans="1:16" ht="15.75" thickBot="1" x14ac:dyDescent="0.3">
      <c r="A38" s="107" t="s">
        <v>41</v>
      </c>
      <c r="B38" s="108"/>
      <c r="C38" s="109"/>
      <c r="D38" s="37">
        <v>2.320862</v>
      </c>
      <c r="E38" s="38">
        <v>5582796</v>
      </c>
      <c r="F38" s="39"/>
      <c r="G38" s="40">
        <v>3.7037040000000001</v>
      </c>
      <c r="H38" s="119"/>
      <c r="I38" s="120"/>
      <c r="J38" s="41">
        <v>386267</v>
      </c>
      <c r="K38" s="39"/>
      <c r="L38" s="42">
        <v>0.96647799999999995</v>
      </c>
      <c r="M38" s="43">
        <v>2581964</v>
      </c>
      <c r="N38" s="112"/>
      <c r="O38" s="113"/>
      <c r="P38" s="44">
        <v>50868997</v>
      </c>
    </row>
    <row r="39" spans="1:16" ht="15.75" thickBot="1" x14ac:dyDescent="0.3">
      <c r="A39" s="107" t="s">
        <v>42</v>
      </c>
      <c r="B39" s="108"/>
      <c r="C39" s="109"/>
      <c r="D39" s="37">
        <v>2.1299169999999998</v>
      </c>
      <c r="E39" s="38">
        <v>5123481</v>
      </c>
      <c r="F39" s="39"/>
      <c r="G39" s="40">
        <v>3.7037040000000001</v>
      </c>
      <c r="H39" s="119"/>
      <c r="I39" s="120"/>
      <c r="J39" s="41">
        <v>386267</v>
      </c>
      <c r="K39" s="39"/>
      <c r="L39" s="42">
        <v>0.677014</v>
      </c>
      <c r="M39" s="43">
        <v>1808655</v>
      </c>
      <c r="N39" s="112"/>
      <c r="O39" s="113"/>
      <c r="P39" s="44">
        <v>31878710</v>
      </c>
    </row>
    <row r="40" spans="1:16" ht="15.75" thickBot="1" x14ac:dyDescent="0.3">
      <c r="A40" s="107" t="s">
        <v>43</v>
      </c>
      <c r="B40" s="108"/>
      <c r="C40" s="109"/>
      <c r="D40" s="37">
        <v>2.7216469999999999</v>
      </c>
      <c r="E40" s="38">
        <v>6546878</v>
      </c>
      <c r="F40" s="39"/>
      <c r="G40" s="40"/>
      <c r="H40" s="119">
        <v>6.25</v>
      </c>
      <c r="I40" s="120"/>
      <c r="J40" s="41">
        <v>977738</v>
      </c>
      <c r="K40" s="39"/>
      <c r="L40" s="42">
        <v>14.801016000000001</v>
      </c>
      <c r="M40" s="43">
        <v>39541187</v>
      </c>
      <c r="N40" s="112"/>
      <c r="O40" s="113"/>
      <c r="P40" s="44">
        <v>1262778608</v>
      </c>
    </row>
    <row r="41" spans="1:16" ht="15.75" thickBot="1" x14ac:dyDescent="0.3">
      <c r="A41" s="107" t="s">
        <v>44</v>
      </c>
      <c r="B41" s="108"/>
      <c r="C41" s="109"/>
      <c r="D41" s="37">
        <v>2.4168949999999998</v>
      </c>
      <c r="E41" s="38">
        <v>5813802</v>
      </c>
      <c r="F41" s="39"/>
      <c r="G41" s="40"/>
      <c r="H41" s="119">
        <v>6.25</v>
      </c>
      <c r="I41" s="120"/>
      <c r="J41" s="41">
        <v>977738</v>
      </c>
      <c r="K41" s="39"/>
      <c r="L41" s="42">
        <v>3.3539180000000002</v>
      </c>
      <c r="M41" s="43">
        <v>8960054</v>
      </c>
      <c r="N41" s="112"/>
      <c r="O41" s="113"/>
      <c r="P41" s="44">
        <v>268108456</v>
      </c>
    </row>
    <row r="42" spans="1:16" ht="15.75" thickBot="1" x14ac:dyDescent="0.3">
      <c r="A42" s="107" t="s">
        <v>45</v>
      </c>
      <c r="B42" s="108"/>
      <c r="C42" s="109"/>
      <c r="D42" s="37">
        <v>2.4425680000000001</v>
      </c>
      <c r="E42" s="38">
        <v>5875558</v>
      </c>
      <c r="F42" s="39"/>
      <c r="G42" s="40">
        <v>3.7037040000000001</v>
      </c>
      <c r="H42" s="119"/>
      <c r="I42" s="120"/>
      <c r="J42" s="41">
        <v>386267</v>
      </c>
      <c r="K42" s="39"/>
      <c r="L42" s="42">
        <v>0.87982500000000008</v>
      </c>
      <c r="M42" s="43">
        <v>2350469</v>
      </c>
      <c r="N42" s="112"/>
      <c r="O42" s="113"/>
      <c r="P42" s="44">
        <v>41180725</v>
      </c>
    </row>
    <row r="43" spans="1:16" ht="15.75" thickBot="1" x14ac:dyDescent="0.3">
      <c r="A43" s="107" t="s">
        <v>46</v>
      </c>
      <c r="B43" s="108"/>
      <c r="C43" s="109"/>
      <c r="D43" s="37">
        <v>2.4287269999999999</v>
      </c>
      <c r="E43" s="38">
        <v>5842263</v>
      </c>
      <c r="F43" s="39"/>
      <c r="G43" s="45"/>
      <c r="H43" s="119">
        <v>6.25</v>
      </c>
      <c r="I43" s="120"/>
      <c r="J43" s="41">
        <v>977738</v>
      </c>
      <c r="K43" s="39"/>
      <c r="L43" s="42">
        <v>1.7486349999999999</v>
      </c>
      <c r="M43" s="43">
        <v>4671511</v>
      </c>
      <c r="N43" s="112"/>
      <c r="O43" s="113"/>
      <c r="P43" s="44">
        <v>115780019</v>
      </c>
    </row>
    <row r="44" spans="1:16" ht="15.75" thickBot="1" x14ac:dyDescent="0.3">
      <c r="A44" s="107" t="s">
        <v>47</v>
      </c>
      <c r="B44" s="108"/>
      <c r="C44" s="109"/>
      <c r="D44" s="37">
        <v>2.182429</v>
      </c>
      <c r="E44" s="38">
        <v>5249797</v>
      </c>
      <c r="F44" s="39"/>
      <c r="G44" s="40">
        <v>3.7037040000000001</v>
      </c>
      <c r="H44" s="119"/>
      <c r="I44" s="120"/>
      <c r="J44" s="41">
        <v>386267</v>
      </c>
      <c r="K44" s="39"/>
      <c r="L44" s="42">
        <v>0.67310300000000001</v>
      </c>
      <c r="M44" s="43">
        <v>1798207</v>
      </c>
      <c r="N44" s="112"/>
      <c r="O44" s="113"/>
      <c r="P44" s="44">
        <v>30201058</v>
      </c>
    </row>
    <row r="45" spans="1:16" ht="15.75" thickBot="1" x14ac:dyDescent="0.3">
      <c r="A45" s="107" t="s">
        <v>48</v>
      </c>
      <c r="B45" s="108"/>
      <c r="C45" s="109"/>
      <c r="D45" s="37">
        <v>1.82603</v>
      </c>
      <c r="E45" s="38">
        <v>4392485</v>
      </c>
      <c r="F45" s="39"/>
      <c r="G45" s="40">
        <v>3.7037040000000001</v>
      </c>
      <c r="H45" s="119"/>
      <c r="I45" s="120"/>
      <c r="J45" s="41">
        <v>386267</v>
      </c>
      <c r="K45" s="39"/>
      <c r="L45" s="42">
        <v>1.017547</v>
      </c>
      <c r="M45" s="43">
        <v>2718396</v>
      </c>
      <c r="N45" s="112"/>
      <c r="O45" s="113"/>
      <c r="P45" s="44">
        <v>65283336</v>
      </c>
    </row>
    <row r="46" spans="1:16" ht="15.75" thickBot="1" x14ac:dyDescent="0.3">
      <c r="A46" s="107" t="s">
        <v>49</v>
      </c>
      <c r="B46" s="108"/>
      <c r="C46" s="109"/>
      <c r="D46" s="37">
        <v>2.569944</v>
      </c>
      <c r="E46" s="38">
        <v>6181959</v>
      </c>
      <c r="F46" s="39"/>
      <c r="G46" s="46">
        <v>3.7037040000000001</v>
      </c>
      <c r="H46" s="110"/>
      <c r="I46" s="111"/>
      <c r="J46" s="41">
        <v>386267</v>
      </c>
      <c r="K46" s="39"/>
      <c r="L46" s="42">
        <v>6.6754350000000002</v>
      </c>
      <c r="M46" s="43">
        <v>17833548</v>
      </c>
      <c r="N46" s="112"/>
      <c r="O46" s="113"/>
      <c r="P46" s="44">
        <v>557980730</v>
      </c>
    </row>
    <row r="47" spans="1:16" ht="15.75" thickBot="1" x14ac:dyDescent="0.3">
      <c r="A47" s="107" t="s">
        <v>50</v>
      </c>
      <c r="B47" s="108"/>
      <c r="C47" s="109"/>
      <c r="D47" s="37">
        <v>2.5275729999999998</v>
      </c>
      <c r="E47" s="38">
        <v>6080036</v>
      </c>
      <c r="F47" s="39"/>
      <c r="G47" s="46">
        <v>3.7037040000000001</v>
      </c>
      <c r="H47" s="110"/>
      <c r="I47" s="111"/>
      <c r="J47" s="41">
        <v>386267</v>
      </c>
      <c r="K47" s="39"/>
      <c r="L47" s="42">
        <v>1.318433</v>
      </c>
      <c r="M47" s="43">
        <v>3522218</v>
      </c>
      <c r="N47" s="112"/>
      <c r="O47" s="113"/>
      <c r="P47" s="44">
        <v>74837396</v>
      </c>
    </row>
    <row r="48" spans="1:16" ht="15.75" thickBot="1" x14ac:dyDescent="0.3">
      <c r="A48" s="107" t="s">
        <v>51</v>
      </c>
      <c r="B48" s="108"/>
      <c r="C48" s="109"/>
      <c r="D48" s="37">
        <v>2.6173649999999999</v>
      </c>
      <c r="E48" s="38">
        <v>6296029</v>
      </c>
      <c r="F48" s="39"/>
      <c r="G48" s="45"/>
      <c r="H48" s="110">
        <v>6.25</v>
      </c>
      <c r="I48" s="111"/>
      <c r="J48" s="41">
        <v>977738</v>
      </c>
      <c r="K48" s="39"/>
      <c r="L48" s="42">
        <v>1.9768669999999999</v>
      </c>
      <c r="M48" s="43">
        <v>5281237</v>
      </c>
      <c r="N48" s="112"/>
      <c r="O48" s="113"/>
      <c r="P48" s="44">
        <v>139307756</v>
      </c>
    </row>
    <row r="49" spans="1:16" ht="15.75" thickBot="1" x14ac:dyDescent="0.3">
      <c r="A49" s="107" t="s">
        <v>52</v>
      </c>
      <c r="B49" s="108"/>
      <c r="C49" s="109"/>
      <c r="D49" s="37">
        <v>2.5179149999999999</v>
      </c>
      <c r="E49" s="38">
        <v>6056804</v>
      </c>
      <c r="F49" s="39"/>
      <c r="G49" s="46">
        <v>3.7037040000000001</v>
      </c>
      <c r="H49" s="110"/>
      <c r="I49" s="111"/>
      <c r="J49" s="41">
        <v>386267</v>
      </c>
      <c r="K49" s="39"/>
      <c r="L49" s="42">
        <v>7.6941499999999996</v>
      </c>
      <c r="M49" s="43">
        <v>20555064</v>
      </c>
      <c r="N49" s="112"/>
      <c r="O49" s="113"/>
      <c r="P49" s="44">
        <v>633229827</v>
      </c>
    </row>
    <row r="50" spans="1:16" ht="15.75" thickBot="1" x14ac:dyDescent="0.3">
      <c r="A50" s="107" t="s">
        <v>53</v>
      </c>
      <c r="B50" s="108"/>
      <c r="C50" s="109"/>
      <c r="D50" s="37">
        <v>2.1458529999999998</v>
      </c>
      <c r="E50" s="38">
        <v>5161815</v>
      </c>
      <c r="F50" s="39"/>
      <c r="G50" s="46">
        <v>3.7037040000000001</v>
      </c>
      <c r="H50" s="110"/>
      <c r="I50" s="111"/>
      <c r="J50" s="41">
        <v>386267</v>
      </c>
      <c r="K50" s="39"/>
      <c r="L50" s="42">
        <v>0.75013299999999994</v>
      </c>
      <c r="M50" s="43">
        <v>2003994</v>
      </c>
      <c r="N50" s="112"/>
      <c r="O50" s="113"/>
      <c r="P50" s="44">
        <v>38083240</v>
      </c>
    </row>
    <row r="51" spans="1:16" ht="15.75" thickBot="1" x14ac:dyDescent="0.3">
      <c r="A51" s="107" t="s">
        <v>54</v>
      </c>
      <c r="B51" s="108"/>
      <c r="C51" s="109"/>
      <c r="D51" s="47">
        <v>2.5787560000000003</v>
      </c>
      <c r="E51" s="48">
        <v>6203154</v>
      </c>
      <c r="F51" s="39"/>
      <c r="G51" s="49">
        <v>3.7037040000000001</v>
      </c>
      <c r="H51" s="110"/>
      <c r="I51" s="111"/>
      <c r="J51" s="41">
        <v>386267</v>
      </c>
      <c r="K51" s="39"/>
      <c r="L51" s="42">
        <v>1.2147060000000001</v>
      </c>
      <c r="M51" s="43">
        <v>3245110</v>
      </c>
      <c r="N51" s="112"/>
      <c r="O51" s="113"/>
      <c r="P51" s="44">
        <v>66561928</v>
      </c>
    </row>
    <row r="52" spans="1:16" ht="15.75" thickBot="1" x14ac:dyDescent="0.3">
      <c r="A52" s="114" t="s">
        <v>65</v>
      </c>
      <c r="B52" s="115"/>
      <c r="C52" s="116"/>
      <c r="D52" s="50">
        <f>SUM(D9:D51)</f>
        <v>100.00000000000001</v>
      </c>
      <c r="E52" s="51">
        <f>SUM(E9:E51)</f>
        <v>240548375</v>
      </c>
      <c r="F52" s="39"/>
      <c r="G52" s="52">
        <v>100</v>
      </c>
      <c r="H52" s="117">
        <v>100</v>
      </c>
      <c r="I52" s="118"/>
      <c r="J52" s="51">
        <f>SUM(J9:J51)</f>
        <v>26073017</v>
      </c>
      <c r="K52" s="39"/>
      <c r="L52" s="52">
        <f>SUM(L9:L51)</f>
        <v>99.999999999999986</v>
      </c>
      <c r="M52" s="51">
        <f>SUM(M9:M51)</f>
        <v>267151846</v>
      </c>
      <c r="N52" s="112"/>
      <c r="O52" s="113"/>
      <c r="P52" s="51">
        <f>SUM(P9:P51)</f>
        <v>7342793833</v>
      </c>
    </row>
    <row r="53" spans="1:16" x14ac:dyDescent="0.25">
      <c r="A53" s="53"/>
      <c r="B53" s="105" t="s">
        <v>56</v>
      </c>
      <c r="C53" s="105"/>
      <c r="D53" s="105"/>
      <c r="E53" s="105"/>
      <c r="F53" s="105"/>
      <c r="G53" s="105"/>
      <c r="H53" s="105"/>
      <c r="I53" s="105"/>
      <c r="J53" s="105"/>
      <c r="K53" s="105"/>
      <c r="L53" s="54"/>
      <c r="M53" s="54"/>
      <c r="N53" s="106"/>
      <c r="O53" s="106"/>
      <c r="P53" s="30"/>
    </row>
    <row r="54" spans="1:16" x14ac:dyDescent="0.25">
      <c r="J54" s="55" t="s">
        <v>2</v>
      </c>
    </row>
  </sheetData>
  <mergeCells count="148">
    <mergeCell ref="O2:P2"/>
    <mergeCell ref="B3:P3"/>
    <mergeCell ref="A4:P4"/>
    <mergeCell ref="A5:P5"/>
    <mergeCell ref="B6:P6"/>
    <mergeCell ref="A7:B7"/>
    <mergeCell ref="D7:E7"/>
    <mergeCell ref="G7:J7"/>
    <mergeCell ref="L7:M7"/>
    <mergeCell ref="N7:O7"/>
    <mergeCell ref="P7:P8"/>
    <mergeCell ref="A8:C8"/>
    <mergeCell ref="H8:I8"/>
    <mergeCell ref="N8:O8"/>
    <mergeCell ref="A11:C11"/>
    <mergeCell ref="H11:I11"/>
    <mergeCell ref="N11:O11"/>
    <mergeCell ref="A12:C12"/>
    <mergeCell ref="H12:I12"/>
    <mergeCell ref="N12:O12"/>
    <mergeCell ref="A9:C9"/>
    <mergeCell ref="H9:I9"/>
    <mergeCell ref="N9:O9"/>
    <mergeCell ref="A10:C10"/>
    <mergeCell ref="H10:I10"/>
    <mergeCell ref="N10:O10"/>
    <mergeCell ref="A15:C15"/>
    <mergeCell ref="H15:I15"/>
    <mergeCell ref="N15:O15"/>
    <mergeCell ref="A16:C16"/>
    <mergeCell ref="H16:I16"/>
    <mergeCell ref="N16:O16"/>
    <mergeCell ref="A13:C13"/>
    <mergeCell ref="H13:I13"/>
    <mergeCell ref="N13:O13"/>
    <mergeCell ref="A14:C14"/>
    <mergeCell ref="H14:I14"/>
    <mergeCell ref="N14:O14"/>
    <mergeCell ref="A19:C19"/>
    <mergeCell ref="H19:I19"/>
    <mergeCell ref="N19:O19"/>
    <mergeCell ref="A20:C20"/>
    <mergeCell ref="H20:I20"/>
    <mergeCell ref="N20:O20"/>
    <mergeCell ref="A17:C17"/>
    <mergeCell ref="H17:I17"/>
    <mergeCell ref="N17:O17"/>
    <mergeCell ref="A18:C18"/>
    <mergeCell ref="H18:I18"/>
    <mergeCell ref="N18:O18"/>
    <mergeCell ref="A23:C23"/>
    <mergeCell ref="H23:I23"/>
    <mergeCell ref="N23:O23"/>
    <mergeCell ref="A24:C24"/>
    <mergeCell ref="H24:I24"/>
    <mergeCell ref="N24:O24"/>
    <mergeCell ref="A21:C21"/>
    <mergeCell ref="H21:I21"/>
    <mergeCell ref="N21:O21"/>
    <mergeCell ref="A22:C22"/>
    <mergeCell ref="H22:I22"/>
    <mergeCell ref="N22:O22"/>
    <mergeCell ref="A27:C27"/>
    <mergeCell ref="H27:I27"/>
    <mergeCell ref="N27:O27"/>
    <mergeCell ref="A28:C28"/>
    <mergeCell ref="H28:I28"/>
    <mergeCell ref="N28:O28"/>
    <mergeCell ref="A25:C25"/>
    <mergeCell ref="H25:I25"/>
    <mergeCell ref="N25:O25"/>
    <mergeCell ref="A26:C26"/>
    <mergeCell ref="H26:I26"/>
    <mergeCell ref="N26:O26"/>
    <mergeCell ref="A31:C31"/>
    <mergeCell ref="H31:I31"/>
    <mergeCell ref="N31:O31"/>
    <mergeCell ref="A32:C32"/>
    <mergeCell ref="H32:I32"/>
    <mergeCell ref="N32:O32"/>
    <mergeCell ref="A29:C29"/>
    <mergeCell ref="H29:I29"/>
    <mergeCell ref="N29:O29"/>
    <mergeCell ref="A30:C30"/>
    <mergeCell ref="H30:I30"/>
    <mergeCell ref="N30:O30"/>
    <mergeCell ref="A35:C35"/>
    <mergeCell ref="H35:I35"/>
    <mergeCell ref="N35:O35"/>
    <mergeCell ref="A36:C36"/>
    <mergeCell ref="H36:I36"/>
    <mergeCell ref="N36:O36"/>
    <mergeCell ref="A33:C33"/>
    <mergeCell ref="H33:I33"/>
    <mergeCell ref="N33:O33"/>
    <mergeCell ref="A34:C34"/>
    <mergeCell ref="H34:I34"/>
    <mergeCell ref="N34:O34"/>
    <mergeCell ref="A39:C39"/>
    <mergeCell ref="H39:I39"/>
    <mergeCell ref="N39:O39"/>
    <mergeCell ref="A40:C40"/>
    <mergeCell ref="H40:I40"/>
    <mergeCell ref="N40:O40"/>
    <mergeCell ref="A37:C37"/>
    <mergeCell ref="H37:I37"/>
    <mergeCell ref="N37:O37"/>
    <mergeCell ref="A38:C38"/>
    <mergeCell ref="H38:I38"/>
    <mergeCell ref="N38:O38"/>
    <mergeCell ref="A43:C43"/>
    <mergeCell ref="H43:I43"/>
    <mergeCell ref="N43:O43"/>
    <mergeCell ref="A44:C44"/>
    <mergeCell ref="H44:I44"/>
    <mergeCell ref="N44:O44"/>
    <mergeCell ref="A41:C41"/>
    <mergeCell ref="H41:I41"/>
    <mergeCell ref="N41:O41"/>
    <mergeCell ref="A42:C42"/>
    <mergeCell ref="H42:I42"/>
    <mergeCell ref="N42:O42"/>
    <mergeCell ref="A47:C47"/>
    <mergeCell ref="H47:I47"/>
    <mergeCell ref="N47:O47"/>
    <mergeCell ref="A48:C48"/>
    <mergeCell ref="H48:I48"/>
    <mergeCell ref="N48:O48"/>
    <mergeCell ref="A45:C45"/>
    <mergeCell ref="H45:I45"/>
    <mergeCell ref="N45:O45"/>
    <mergeCell ref="A46:C46"/>
    <mergeCell ref="H46:I46"/>
    <mergeCell ref="N46:O46"/>
    <mergeCell ref="B53:K53"/>
    <mergeCell ref="N53:O53"/>
    <mergeCell ref="A51:C51"/>
    <mergeCell ref="H51:I51"/>
    <mergeCell ref="N51:O51"/>
    <mergeCell ref="A52:C52"/>
    <mergeCell ref="H52:I52"/>
    <mergeCell ref="N52:O52"/>
    <mergeCell ref="A49:C49"/>
    <mergeCell ref="H49:I49"/>
    <mergeCell ref="N49:O49"/>
    <mergeCell ref="A50:C50"/>
    <mergeCell ref="H50:I50"/>
    <mergeCell ref="N50:O50"/>
  </mergeCells>
  <pageMargins left="0.32" right="0.17" top="0.41" bottom="0.43" header="0.31496062992125984" footer="0.31496062992125984"/>
  <pageSetup scale="8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2"/>
  <sheetViews>
    <sheetView tabSelected="1" topLeftCell="A19" workbookViewId="0">
      <selection activeCell="C54" sqref="C54"/>
    </sheetView>
  </sheetViews>
  <sheetFormatPr baseColWidth="10" defaultRowHeight="15" x14ac:dyDescent="0.25"/>
  <cols>
    <col min="1" max="1" width="14.7109375" style="27" customWidth="1"/>
    <col min="2" max="8" width="11.42578125" style="27"/>
    <col min="9" max="10" width="14.140625" style="27" bestFit="1" customWidth="1"/>
    <col min="11" max="11" width="14" style="27" customWidth="1"/>
    <col min="12" max="16384" width="11.42578125" style="27"/>
  </cols>
  <sheetData>
    <row r="1" spans="1:11" ht="15" customHeight="1" x14ac:dyDescent="0.25">
      <c r="A1" s="139" t="s">
        <v>80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</row>
    <row r="2" spans="1:11" x14ac:dyDescent="0.25">
      <c r="A2" s="140" t="s">
        <v>68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</row>
    <row r="3" spans="1:11" ht="15.75" thickBot="1" x14ac:dyDescent="0.3">
      <c r="A3" s="141" t="s">
        <v>69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</row>
    <row r="4" spans="1:11" ht="15.75" customHeight="1" thickBot="1" x14ac:dyDescent="0.3">
      <c r="A4" s="142" t="s">
        <v>70</v>
      </c>
      <c r="B4" s="56" t="s">
        <v>71</v>
      </c>
      <c r="C4" s="144" t="s">
        <v>72</v>
      </c>
      <c r="D4" s="145"/>
      <c r="E4" s="145"/>
      <c r="F4" s="145"/>
      <c r="G4" s="145"/>
      <c r="H4" s="146"/>
      <c r="I4" s="147" t="s">
        <v>73</v>
      </c>
      <c r="J4" s="148"/>
      <c r="K4" s="151" t="s">
        <v>74</v>
      </c>
    </row>
    <row r="5" spans="1:11" ht="15.75" thickBot="1" x14ac:dyDescent="0.3">
      <c r="A5" s="143"/>
      <c r="B5" s="153" t="s">
        <v>75</v>
      </c>
      <c r="C5" s="144">
        <v>2022</v>
      </c>
      <c r="D5" s="145"/>
      <c r="E5" s="146"/>
      <c r="F5" s="144">
        <v>2023</v>
      </c>
      <c r="G5" s="145"/>
      <c r="H5" s="146"/>
      <c r="I5" s="149"/>
      <c r="J5" s="150"/>
      <c r="K5" s="152"/>
    </row>
    <row r="6" spans="1:11" ht="15.75" thickBot="1" x14ac:dyDescent="0.3">
      <c r="A6" s="143"/>
      <c r="B6" s="153"/>
      <c r="C6" s="57" t="s">
        <v>76</v>
      </c>
      <c r="D6" s="57" t="s">
        <v>77</v>
      </c>
      <c r="E6" s="58" t="s">
        <v>55</v>
      </c>
      <c r="F6" s="57" t="s">
        <v>76</v>
      </c>
      <c r="G6" s="57" t="s">
        <v>77</v>
      </c>
      <c r="H6" s="58" t="s">
        <v>55</v>
      </c>
      <c r="I6" s="59">
        <v>2022</v>
      </c>
      <c r="J6" s="59">
        <v>2023</v>
      </c>
      <c r="K6" s="59">
        <v>2023</v>
      </c>
    </row>
    <row r="7" spans="1:11" x14ac:dyDescent="0.25">
      <c r="A7" s="60" t="s">
        <v>12</v>
      </c>
      <c r="B7" s="61">
        <v>9822</v>
      </c>
      <c r="C7" s="62">
        <v>1252439</v>
      </c>
      <c r="D7" s="62">
        <v>144832</v>
      </c>
      <c r="E7" s="63">
        <f>+D7+C7</f>
        <v>1397271</v>
      </c>
      <c r="F7" s="62">
        <v>1338602</v>
      </c>
      <c r="G7" s="62">
        <v>148020</v>
      </c>
      <c r="H7" s="63">
        <f>+G7+F7</f>
        <v>1486622</v>
      </c>
      <c r="I7" s="64">
        <v>3688128</v>
      </c>
      <c r="J7" s="64">
        <v>3912170</v>
      </c>
      <c r="K7" s="65">
        <v>3239498</v>
      </c>
    </row>
    <row r="8" spans="1:11" x14ac:dyDescent="0.25">
      <c r="A8" s="66" t="s">
        <v>13</v>
      </c>
      <c r="B8" s="67">
        <v>28725</v>
      </c>
      <c r="C8" s="68">
        <v>5565714</v>
      </c>
      <c r="D8" s="68">
        <v>2058903</v>
      </c>
      <c r="E8" s="68">
        <f t="shared" ref="E8:E49" si="0">+D8+C8</f>
        <v>7624617</v>
      </c>
      <c r="F8" s="68">
        <v>7513805</v>
      </c>
      <c r="G8" s="68">
        <v>228301</v>
      </c>
      <c r="H8" s="68">
        <f t="shared" ref="H8:H49" si="1">+G8+F8</f>
        <v>7742106</v>
      </c>
      <c r="I8" s="69">
        <v>10443713</v>
      </c>
      <c r="J8" s="69">
        <v>8901109</v>
      </c>
      <c r="K8" s="70">
        <v>9138615</v>
      </c>
    </row>
    <row r="9" spans="1:11" x14ac:dyDescent="0.25">
      <c r="A9" s="66" t="s">
        <v>14</v>
      </c>
      <c r="B9" s="67">
        <v>269790</v>
      </c>
      <c r="C9" s="68">
        <v>66855686</v>
      </c>
      <c r="D9" s="68">
        <v>739965</v>
      </c>
      <c r="E9" s="68">
        <f t="shared" si="0"/>
        <v>67595651</v>
      </c>
      <c r="F9" s="68">
        <v>70670797</v>
      </c>
      <c r="G9" s="68">
        <v>259707</v>
      </c>
      <c r="H9" s="68">
        <f t="shared" si="1"/>
        <v>70930504</v>
      </c>
      <c r="I9" s="69">
        <v>304197427</v>
      </c>
      <c r="J9" s="69">
        <v>369528286</v>
      </c>
      <c r="K9" s="70">
        <v>77292793</v>
      </c>
    </row>
    <row r="10" spans="1:11" x14ac:dyDescent="0.25">
      <c r="A10" s="66" t="s">
        <v>15</v>
      </c>
      <c r="B10" s="67">
        <v>8850</v>
      </c>
      <c r="C10" s="68">
        <v>592762</v>
      </c>
      <c r="D10" s="68">
        <v>87039</v>
      </c>
      <c r="E10" s="68">
        <f t="shared" si="0"/>
        <v>679801</v>
      </c>
      <c r="F10" s="68">
        <v>709488</v>
      </c>
      <c r="G10" s="68">
        <v>81112</v>
      </c>
      <c r="H10" s="68">
        <f t="shared" si="1"/>
        <v>790600</v>
      </c>
      <c r="I10" s="69">
        <v>1083283</v>
      </c>
      <c r="J10" s="69">
        <v>1348381</v>
      </c>
      <c r="K10" s="70">
        <v>5000795</v>
      </c>
    </row>
    <row r="11" spans="1:11" x14ac:dyDescent="0.25">
      <c r="A11" s="66" t="s">
        <v>16</v>
      </c>
      <c r="B11" s="67">
        <v>4256</v>
      </c>
      <c r="C11" s="68">
        <v>613078</v>
      </c>
      <c r="D11" s="68">
        <v>23067</v>
      </c>
      <c r="E11" s="68">
        <f t="shared" si="0"/>
        <v>636145</v>
      </c>
      <c r="F11" s="68">
        <v>559466</v>
      </c>
      <c r="G11" s="68">
        <v>13838</v>
      </c>
      <c r="H11" s="68">
        <f t="shared" si="1"/>
        <v>573304</v>
      </c>
      <c r="I11" s="71">
        <v>0</v>
      </c>
      <c r="J11" s="71">
        <v>0</v>
      </c>
      <c r="K11" s="70">
        <v>2596486</v>
      </c>
    </row>
    <row r="12" spans="1:11" x14ac:dyDescent="0.25">
      <c r="A12" s="66" t="s">
        <v>17</v>
      </c>
      <c r="B12" s="67">
        <v>7542</v>
      </c>
      <c r="C12" s="68">
        <v>297057</v>
      </c>
      <c r="D12" s="68">
        <v>6894</v>
      </c>
      <c r="E12" s="68">
        <f t="shared" si="0"/>
        <v>303951</v>
      </c>
      <c r="F12" s="68">
        <v>129632</v>
      </c>
      <c r="G12" s="68">
        <v>2716</v>
      </c>
      <c r="H12" s="68">
        <f t="shared" si="1"/>
        <v>132348</v>
      </c>
      <c r="I12" s="71">
        <v>0</v>
      </c>
      <c r="J12" s="71">
        <v>0</v>
      </c>
      <c r="K12" s="72">
        <v>72271</v>
      </c>
    </row>
    <row r="13" spans="1:11" x14ac:dyDescent="0.25">
      <c r="A13" s="66" t="s">
        <v>18</v>
      </c>
      <c r="B13" s="67">
        <v>16546</v>
      </c>
      <c r="C13" s="68">
        <v>2271755</v>
      </c>
      <c r="D13" s="68">
        <v>125594</v>
      </c>
      <c r="E13" s="68">
        <f t="shared" si="0"/>
        <v>2397349</v>
      </c>
      <c r="F13" s="68">
        <v>2545048</v>
      </c>
      <c r="G13" s="68">
        <v>104304</v>
      </c>
      <c r="H13" s="68">
        <f t="shared" si="1"/>
        <v>2649352</v>
      </c>
      <c r="I13" s="69">
        <v>17067800</v>
      </c>
      <c r="J13" s="69">
        <v>17306264</v>
      </c>
      <c r="K13" s="70">
        <v>9642882</v>
      </c>
    </row>
    <row r="14" spans="1:11" x14ac:dyDescent="0.25">
      <c r="A14" s="66" t="s">
        <v>19</v>
      </c>
      <c r="B14" s="67">
        <v>4143</v>
      </c>
      <c r="C14" s="68">
        <v>788291</v>
      </c>
      <c r="D14" s="68">
        <v>64857</v>
      </c>
      <c r="E14" s="68">
        <f t="shared" si="0"/>
        <v>853148</v>
      </c>
      <c r="F14" s="68">
        <v>817698</v>
      </c>
      <c r="G14" s="68">
        <v>30319</v>
      </c>
      <c r="H14" s="68">
        <f t="shared" si="1"/>
        <v>848017</v>
      </c>
      <c r="I14" s="69">
        <v>166690</v>
      </c>
      <c r="J14" s="69">
        <v>212126</v>
      </c>
      <c r="K14" s="72">
        <v>575037</v>
      </c>
    </row>
    <row r="15" spans="1:11" x14ac:dyDescent="0.25">
      <c r="A15" s="66" t="s">
        <v>20</v>
      </c>
      <c r="B15" s="67">
        <v>205933</v>
      </c>
      <c r="C15" s="68">
        <v>47394813</v>
      </c>
      <c r="D15" s="68">
        <v>597426</v>
      </c>
      <c r="E15" s="68">
        <f t="shared" si="0"/>
        <v>47992239</v>
      </c>
      <c r="F15" s="68">
        <v>55011079</v>
      </c>
      <c r="G15" s="68">
        <v>553159</v>
      </c>
      <c r="H15" s="68">
        <f t="shared" si="1"/>
        <v>55564238</v>
      </c>
      <c r="I15" s="69">
        <v>259810333</v>
      </c>
      <c r="J15" s="69">
        <v>289900596</v>
      </c>
      <c r="K15" s="70">
        <v>150314635</v>
      </c>
    </row>
    <row r="16" spans="1:11" x14ac:dyDescent="0.25">
      <c r="A16" s="66" t="s">
        <v>21</v>
      </c>
      <c r="B16" s="67">
        <v>1671</v>
      </c>
      <c r="C16" s="68">
        <v>451780</v>
      </c>
      <c r="D16" s="68">
        <v>2286</v>
      </c>
      <c r="E16" s="68">
        <f t="shared" si="0"/>
        <v>454066</v>
      </c>
      <c r="F16" s="68">
        <v>334597</v>
      </c>
      <c r="G16" s="68">
        <v>11410</v>
      </c>
      <c r="H16" s="68">
        <f t="shared" si="1"/>
        <v>346007</v>
      </c>
      <c r="I16" s="69">
        <v>226488</v>
      </c>
      <c r="J16" s="69">
        <v>221101</v>
      </c>
      <c r="K16" s="72">
        <v>0</v>
      </c>
    </row>
    <row r="17" spans="1:11" x14ac:dyDescent="0.25">
      <c r="A17" s="66" t="s">
        <v>22</v>
      </c>
      <c r="B17" s="67">
        <v>8288</v>
      </c>
      <c r="C17" s="68">
        <v>944674</v>
      </c>
      <c r="D17" s="68">
        <v>130756</v>
      </c>
      <c r="E17" s="68">
        <f t="shared" si="0"/>
        <v>1075430</v>
      </c>
      <c r="F17" s="68">
        <v>936575</v>
      </c>
      <c r="G17" s="68">
        <v>154628</v>
      </c>
      <c r="H17" s="68">
        <f t="shared" si="1"/>
        <v>1091203</v>
      </c>
      <c r="I17" s="69">
        <v>194036</v>
      </c>
      <c r="J17" s="69">
        <v>148898</v>
      </c>
      <c r="K17" s="70">
        <v>5114489</v>
      </c>
    </row>
    <row r="18" spans="1:11" x14ac:dyDescent="0.25">
      <c r="A18" s="66" t="s">
        <v>23</v>
      </c>
      <c r="B18" s="67">
        <v>41470</v>
      </c>
      <c r="C18" s="68">
        <v>5719077</v>
      </c>
      <c r="D18" s="68">
        <v>560682</v>
      </c>
      <c r="E18" s="68">
        <f t="shared" si="0"/>
        <v>6279759</v>
      </c>
      <c r="F18" s="68">
        <v>5423526</v>
      </c>
      <c r="G18" s="68">
        <v>772753</v>
      </c>
      <c r="H18" s="68">
        <f t="shared" si="1"/>
        <v>6196279</v>
      </c>
      <c r="I18" s="69">
        <v>20694877</v>
      </c>
      <c r="J18" s="69">
        <v>22408558</v>
      </c>
      <c r="K18" s="70">
        <v>17807395</v>
      </c>
    </row>
    <row r="19" spans="1:11" x14ac:dyDescent="0.25">
      <c r="A19" s="66" t="s">
        <v>24</v>
      </c>
      <c r="B19" s="67">
        <v>15032</v>
      </c>
      <c r="C19" s="68">
        <v>1897166</v>
      </c>
      <c r="D19" s="68">
        <v>182011</v>
      </c>
      <c r="E19" s="68">
        <f t="shared" si="0"/>
        <v>2079177</v>
      </c>
      <c r="F19" s="68">
        <v>1533962</v>
      </c>
      <c r="G19" s="68">
        <v>132582</v>
      </c>
      <c r="H19" s="68">
        <f t="shared" si="1"/>
        <v>1666544</v>
      </c>
      <c r="I19" s="69">
        <v>707207</v>
      </c>
      <c r="J19" s="69">
        <v>783480</v>
      </c>
      <c r="K19" s="70">
        <v>4613601</v>
      </c>
    </row>
    <row r="20" spans="1:11" x14ac:dyDescent="0.25">
      <c r="A20" s="66" t="s">
        <v>25</v>
      </c>
      <c r="B20" s="67">
        <v>3803</v>
      </c>
      <c r="C20" s="68">
        <v>1409914</v>
      </c>
      <c r="D20" s="68">
        <v>53322</v>
      </c>
      <c r="E20" s="68">
        <f t="shared" si="0"/>
        <v>1463236</v>
      </c>
      <c r="F20" s="68">
        <v>1195200</v>
      </c>
      <c r="G20" s="68">
        <v>48903</v>
      </c>
      <c r="H20" s="68">
        <f t="shared" si="1"/>
        <v>1244103</v>
      </c>
      <c r="I20" s="69">
        <v>2867528</v>
      </c>
      <c r="J20" s="69">
        <v>2969783</v>
      </c>
      <c r="K20" s="70">
        <v>1853952</v>
      </c>
    </row>
    <row r="21" spans="1:11" x14ac:dyDescent="0.25">
      <c r="A21" s="66" t="s">
        <v>26</v>
      </c>
      <c r="B21" s="67">
        <v>15677</v>
      </c>
      <c r="C21" s="68">
        <v>2364433</v>
      </c>
      <c r="D21" s="68">
        <v>195259</v>
      </c>
      <c r="E21" s="68">
        <f t="shared" si="0"/>
        <v>2559692</v>
      </c>
      <c r="F21" s="68">
        <v>2319629</v>
      </c>
      <c r="G21" s="68">
        <v>157756</v>
      </c>
      <c r="H21" s="68">
        <f t="shared" si="1"/>
        <v>2477385</v>
      </c>
      <c r="I21" s="69">
        <v>9640891</v>
      </c>
      <c r="J21" s="69">
        <v>9446456</v>
      </c>
      <c r="K21" s="70">
        <v>14751820</v>
      </c>
    </row>
    <row r="22" spans="1:11" x14ac:dyDescent="0.25">
      <c r="A22" s="66" t="s">
        <v>27</v>
      </c>
      <c r="B22" s="67">
        <v>17012</v>
      </c>
      <c r="C22" s="68">
        <v>1678018</v>
      </c>
      <c r="D22" s="68">
        <v>338328</v>
      </c>
      <c r="E22" s="68">
        <f t="shared" si="0"/>
        <v>2016346</v>
      </c>
      <c r="F22" s="68">
        <v>1616086</v>
      </c>
      <c r="G22" s="68">
        <v>242243</v>
      </c>
      <c r="H22" s="68">
        <f t="shared" si="1"/>
        <v>1858329</v>
      </c>
      <c r="I22" s="69">
        <v>3602964</v>
      </c>
      <c r="J22" s="69">
        <v>3509248</v>
      </c>
      <c r="K22" s="70">
        <v>4631663</v>
      </c>
    </row>
    <row r="23" spans="1:11" x14ac:dyDescent="0.25">
      <c r="A23" s="66" t="s">
        <v>28</v>
      </c>
      <c r="B23" s="67">
        <v>15994</v>
      </c>
      <c r="C23" s="68">
        <v>1128507</v>
      </c>
      <c r="D23" s="68">
        <v>76211</v>
      </c>
      <c r="E23" s="68">
        <f t="shared" si="0"/>
        <v>1204718</v>
      </c>
      <c r="F23" s="68">
        <v>1252229</v>
      </c>
      <c r="G23" s="68">
        <v>65541</v>
      </c>
      <c r="H23" s="68">
        <f t="shared" si="1"/>
        <v>1317770</v>
      </c>
      <c r="I23" s="69">
        <v>3934876</v>
      </c>
      <c r="J23" s="69">
        <v>3661351</v>
      </c>
      <c r="K23" s="70">
        <v>4560271</v>
      </c>
    </row>
    <row r="24" spans="1:11" x14ac:dyDescent="0.25">
      <c r="A24" s="66" t="s">
        <v>29</v>
      </c>
      <c r="B24" s="67">
        <v>6375</v>
      </c>
      <c r="C24" s="68">
        <v>1662869</v>
      </c>
      <c r="D24" s="68">
        <v>16203</v>
      </c>
      <c r="E24" s="68">
        <f t="shared" si="0"/>
        <v>1679072</v>
      </c>
      <c r="F24" s="68">
        <v>1271424</v>
      </c>
      <c r="G24" s="68">
        <v>104045</v>
      </c>
      <c r="H24" s="68">
        <f t="shared" si="1"/>
        <v>1375469</v>
      </c>
      <c r="I24" s="69">
        <v>1141415</v>
      </c>
      <c r="J24" s="69">
        <v>1236136</v>
      </c>
      <c r="K24" s="70">
        <v>4090965</v>
      </c>
    </row>
    <row r="25" spans="1:11" x14ac:dyDescent="0.25">
      <c r="A25" s="66" t="s">
        <v>30</v>
      </c>
      <c r="B25" s="67">
        <v>14645</v>
      </c>
      <c r="C25" s="68">
        <v>1803285</v>
      </c>
      <c r="D25" s="68">
        <v>184177</v>
      </c>
      <c r="E25" s="68">
        <f t="shared" si="0"/>
        <v>1987462</v>
      </c>
      <c r="F25" s="68">
        <v>1907915</v>
      </c>
      <c r="G25" s="68">
        <v>76481</v>
      </c>
      <c r="H25" s="68">
        <f t="shared" si="1"/>
        <v>1984396</v>
      </c>
      <c r="I25" s="69">
        <v>2299729</v>
      </c>
      <c r="J25" s="69">
        <v>2514194</v>
      </c>
      <c r="K25" s="70">
        <v>3453230</v>
      </c>
    </row>
    <row r="26" spans="1:11" x14ac:dyDescent="0.25">
      <c r="A26" s="66" t="s">
        <v>31</v>
      </c>
      <c r="B26" s="67">
        <v>2048</v>
      </c>
      <c r="C26" s="68">
        <v>334656</v>
      </c>
      <c r="D26" s="68">
        <v>22708</v>
      </c>
      <c r="E26" s="68">
        <f t="shared" si="0"/>
        <v>357364</v>
      </c>
      <c r="F26" s="68">
        <v>372968</v>
      </c>
      <c r="G26" s="68">
        <v>58026</v>
      </c>
      <c r="H26" s="68">
        <f t="shared" si="1"/>
        <v>430994</v>
      </c>
      <c r="I26" s="69">
        <v>211061</v>
      </c>
      <c r="J26" s="69">
        <v>258747</v>
      </c>
      <c r="K26" s="72">
        <v>114441</v>
      </c>
    </row>
    <row r="27" spans="1:11" x14ac:dyDescent="0.25">
      <c r="A27" s="66" t="s">
        <v>78</v>
      </c>
      <c r="B27" s="67">
        <v>106144</v>
      </c>
      <c r="C27" s="68">
        <v>13629286</v>
      </c>
      <c r="D27" s="68">
        <v>701166</v>
      </c>
      <c r="E27" s="68">
        <f t="shared" si="0"/>
        <v>14330452</v>
      </c>
      <c r="F27" s="68">
        <v>14492525</v>
      </c>
      <c r="G27" s="68">
        <v>1004984</v>
      </c>
      <c r="H27" s="68">
        <f t="shared" si="1"/>
        <v>15497509</v>
      </c>
      <c r="I27" s="69">
        <v>88088393</v>
      </c>
      <c r="J27" s="69">
        <v>71402505</v>
      </c>
      <c r="K27" s="70">
        <v>42037421</v>
      </c>
    </row>
    <row r="28" spans="1:11" x14ac:dyDescent="0.25">
      <c r="A28" s="66" t="s">
        <v>33</v>
      </c>
      <c r="B28" s="67">
        <v>541979</v>
      </c>
      <c r="C28" s="68">
        <v>85912390</v>
      </c>
      <c r="D28" s="68">
        <v>6525733</v>
      </c>
      <c r="E28" s="68">
        <f t="shared" si="0"/>
        <v>92438123</v>
      </c>
      <c r="F28" s="68">
        <v>87739099</v>
      </c>
      <c r="G28" s="68">
        <v>9365839</v>
      </c>
      <c r="H28" s="68">
        <f t="shared" si="1"/>
        <v>97104938</v>
      </c>
      <c r="I28" s="69">
        <v>462369556</v>
      </c>
      <c r="J28" s="69">
        <v>485363979</v>
      </c>
      <c r="K28" s="70">
        <v>221937285</v>
      </c>
    </row>
    <row r="29" spans="1:11" x14ac:dyDescent="0.25">
      <c r="A29" s="66" t="s">
        <v>34</v>
      </c>
      <c r="B29" s="67">
        <v>4280</v>
      </c>
      <c r="C29" s="68">
        <v>760550</v>
      </c>
      <c r="D29" s="68">
        <v>53927</v>
      </c>
      <c r="E29" s="68">
        <f t="shared" si="0"/>
        <v>814477</v>
      </c>
      <c r="F29" s="68">
        <v>786910</v>
      </c>
      <c r="G29" s="68">
        <v>29666</v>
      </c>
      <c r="H29" s="68">
        <f t="shared" si="1"/>
        <v>816576</v>
      </c>
      <c r="I29" s="69">
        <v>76732</v>
      </c>
      <c r="J29" s="69">
        <v>120896</v>
      </c>
      <c r="K29" s="70">
        <v>3718055</v>
      </c>
    </row>
    <row r="30" spans="1:11" x14ac:dyDescent="0.25">
      <c r="A30" s="66" t="s">
        <v>35</v>
      </c>
      <c r="B30" s="67">
        <v>6385</v>
      </c>
      <c r="C30" s="68">
        <v>1046486</v>
      </c>
      <c r="D30" s="68">
        <v>45992</v>
      </c>
      <c r="E30" s="68">
        <f t="shared" si="0"/>
        <v>1092478</v>
      </c>
      <c r="F30" s="68">
        <v>1057895</v>
      </c>
      <c r="G30" s="68">
        <v>28834</v>
      </c>
      <c r="H30" s="68">
        <f t="shared" si="1"/>
        <v>1086729</v>
      </c>
      <c r="I30" s="69">
        <v>4131210</v>
      </c>
      <c r="J30" s="69">
        <v>3958885</v>
      </c>
      <c r="K30" s="70">
        <v>6206395</v>
      </c>
    </row>
    <row r="31" spans="1:11" x14ac:dyDescent="0.25">
      <c r="A31" s="66" t="s">
        <v>36</v>
      </c>
      <c r="B31" s="67">
        <v>26237</v>
      </c>
      <c r="C31" s="68">
        <v>4770768</v>
      </c>
      <c r="D31" s="68">
        <v>21028</v>
      </c>
      <c r="E31" s="68">
        <f t="shared" si="0"/>
        <v>4791796</v>
      </c>
      <c r="F31" s="68">
        <v>4635375</v>
      </c>
      <c r="G31" s="68">
        <v>16955</v>
      </c>
      <c r="H31" s="68">
        <f t="shared" si="1"/>
        <v>4652330</v>
      </c>
      <c r="I31" s="69">
        <v>19272860</v>
      </c>
      <c r="J31" s="69">
        <v>19679656</v>
      </c>
      <c r="K31" s="70">
        <v>15646666</v>
      </c>
    </row>
    <row r="32" spans="1:11" x14ac:dyDescent="0.25">
      <c r="A32" s="66" t="s">
        <v>37</v>
      </c>
      <c r="B32" s="67">
        <v>3704</v>
      </c>
      <c r="C32" s="68">
        <v>245502</v>
      </c>
      <c r="D32" s="68">
        <v>8548</v>
      </c>
      <c r="E32" s="68">
        <f t="shared" si="0"/>
        <v>254050</v>
      </c>
      <c r="F32" s="68">
        <v>248384</v>
      </c>
      <c r="G32" s="68">
        <v>4126</v>
      </c>
      <c r="H32" s="68">
        <f t="shared" si="1"/>
        <v>252510</v>
      </c>
      <c r="I32" s="69">
        <v>119357</v>
      </c>
      <c r="J32" s="69">
        <v>110257</v>
      </c>
      <c r="K32" s="70">
        <v>710460</v>
      </c>
    </row>
    <row r="33" spans="1:11" x14ac:dyDescent="0.25">
      <c r="A33" s="66" t="s">
        <v>38</v>
      </c>
      <c r="B33" s="67">
        <v>425058</v>
      </c>
      <c r="C33" s="68">
        <v>127246719</v>
      </c>
      <c r="D33" s="68">
        <v>11760836</v>
      </c>
      <c r="E33" s="68">
        <f t="shared" si="0"/>
        <v>139007555</v>
      </c>
      <c r="F33" s="68">
        <v>145014018</v>
      </c>
      <c r="G33" s="68">
        <v>8692819</v>
      </c>
      <c r="H33" s="68">
        <f t="shared" si="1"/>
        <v>153706837</v>
      </c>
      <c r="I33" s="69">
        <v>495821903</v>
      </c>
      <c r="J33" s="69">
        <v>561588679</v>
      </c>
      <c r="K33" s="70">
        <v>193929594</v>
      </c>
    </row>
    <row r="34" spans="1:11" x14ac:dyDescent="0.25">
      <c r="A34" s="66" t="s">
        <v>39</v>
      </c>
      <c r="B34" s="67">
        <v>3810</v>
      </c>
      <c r="C34" s="68">
        <v>371834</v>
      </c>
      <c r="D34" s="68">
        <v>18079</v>
      </c>
      <c r="E34" s="68">
        <f t="shared" si="0"/>
        <v>389913</v>
      </c>
      <c r="F34" s="68">
        <v>310560</v>
      </c>
      <c r="G34" s="68">
        <v>37406</v>
      </c>
      <c r="H34" s="68">
        <f t="shared" si="1"/>
        <v>347966</v>
      </c>
      <c r="I34" s="69">
        <v>1478844</v>
      </c>
      <c r="J34" s="69">
        <v>1608175</v>
      </c>
      <c r="K34" s="70">
        <v>3952932</v>
      </c>
    </row>
    <row r="35" spans="1:11" x14ac:dyDescent="0.25">
      <c r="A35" s="66" t="s">
        <v>40</v>
      </c>
      <c r="B35" s="67">
        <v>13190</v>
      </c>
      <c r="C35" s="68">
        <v>1944813</v>
      </c>
      <c r="D35" s="68">
        <v>50132</v>
      </c>
      <c r="E35" s="68">
        <f t="shared" si="0"/>
        <v>1994945</v>
      </c>
      <c r="F35" s="68">
        <v>1728662</v>
      </c>
      <c r="G35" s="68">
        <v>196255</v>
      </c>
      <c r="H35" s="68">
        <f t="shared" si="1"/>
        <v>1924917</v>
      </c>
      <c r="I35" s="69">
        <v>1301932</v>
      </c>
      <c r="J35" s="69">
        <v>1131322</v>
      </c>
      <c r="K35" s="70">
        <v>2991963</v>
      </c>
    </row>
    <row r="36" spans="1:11" x14ac:dyDescent="0.25">
      <c r="A36" s="66" t="s">
        <v>41</v>
      </c>
      <c r="B36" s="67">
        <v>13618</v>
      </c>
      <c r="C36" s="68">
        <v>871865</v>
      </c>
      <c r="D36" s="68">
        <v>67513</v>
      </c>
      <c r="E36" s="68">
        <f t="shared" si="0"/>
        <v>939378</v>
      </c>
      <c r="F36" s="68">
        <v>892957</v>
      </c>
      <c r="G36" s="68">
        <v>55646</v>
      </c>
      <c r="H36" s="68">
        <f t="shared" si="1"/>
        <v>948603</v>
      </c>
      <c r="I36" s="69">
        <v>2501482</v>
      </c>
      <c r="J36" s="69">
        <v>2496059</v>
      </c>
      <c r="K36" s="70">
        <v>4462299</v>
      </c>
    </row>
    <row r="37" spans="1:11" x14ac:dyDescent="0.25">
      <c r="A37" s="66" t="s">
        <v>42</v>
      </c>
      <c r="B37" s="67">
        <v>1917</v>
      </c>
      <c r="C37" s="68">
        <v>321377</v>
      </c>
      <c r="D37" s="68">
        <v>38029</v>
      </c>
      <c r="E37" s="68">
        <f t="shared" si="0"/>
        <v>359406</v>
      </c>
      <c r="F37" s="68">
        <v>318832</v>
      </c>
      <c r="G37" s="68">
        <v>27836</v>
      </c>
      <c r="H37" s="68">
        <f t="shared" si="1"/>
        <v>346668</v>
      </c>
      <c r="I37" s="69">
        <v>443230</v>
      </c>
      <c r="J37" s="69">
        <v>390747</v>
      </c>
      <c r="K37" s="70">
        <v>1056980</v>
      </c>
    </row>
    <row r="38" spans="1:11" x14ac:dyDescent="0.25">
      <c r="A38" s="66" t="s">
        <v>43</v>
      </c>
      <c r="B38" s="67">
        <v>704767</v>
      </c>
      <c r="C38" s="68">
        <v>273758005</v>
      </c>
      <c r="D38" s="68">
        <v>9120416</v>
      </c>
      <c r="E38" s="68">
        <f t="shared" si="0"/>
        <v>282878421</v>
      </c>
      <c r="F38" s="68">
        <v>283450789</v>
      </c>
      <c r="G38" s="68">
        <v>36054683</v>
      </c>
      <c r="H38" s="68">
        <f t="shared" si="1"/>
        <v>319505472</v>
      </c>
      <c r="I38" s="69">
        <v>568926933</v>
      </c>
      <c r="J38" s="69">
        <v>680500421</v>
      </c>
      <c r="K38" s="70">
        <v>362072400</v>
      </c>
    </row>
    <row r="39" spans="1:11" x14ac:dyDescent="0.25">
      <c r="A39" s="66" t="s">
        <v>44</v>
      </c>
      <c r="B39" s="67">
        <v>132484</v>
      </c>
      <c r="C39" s="68">
        <v>29223734</v>
      </c>
      <c r="D39" s="68">
        <v>600444</v>
      </c>
      <c r="E39" s="68">
        <f t="shared" si="0"/>
        <v>29824178</v>
      </c>
      <c r="F39" s="68">
        <v>30919517</v>
      </c>
      <c r="G39" s="68">
        <v>858786</v>
      </c>
      <c r="H39" s="68">
        <f t="shared" si="1"/>
        <v>31778303</v>
      </c>
      <c r="I39" s="69">
        <v>89308971</v>
      </c>
      <c r="J39" s="69">
        <v>92421423</v>
      </c>
      <c r="K39" s="70">
        <v>87745859</v>
      </c>
    </row>
    <row r="40" spans="1:11" x14ac:dyDescent="0.25">
      <c r="A40" s="66" t="s">
        <v>45</v>
      </c>
      <c r="B40" s="67">
        <v>7411</v>
      </c>
      <c r="C40" s="68">
        <v>1104524</v>
      </c>
      <c r="D40" s="68">
        <v>77743</v>
      </c>
      <c r="E40" s="68">
        <f t="shared" si="0"/>
        <v>1182267</v>
      </c>
      <c r="F40" s="68">
        <v>1220148</v>
      </c>
      <c r="G40" s="68">
        <v>74789</v>
      </c>
      <c r="H40" s="68">
        <f t="shared" si="1"/>
        <v>1294937</v>
      </c>
      <c r="I40" s="69">
        <v>516576</v>
      </c>
      <c r="J40" s="69">
        <v>494969</v>
      </c>
      <c r="K40" s="72">
        <v>169926</v>
      </c>
    </row>
    <row r="41" spans="1:11" x14ac:dyDescent="0.25">
      <c r="A41" s="66" t="s">
        <v>46</v>
      </c>
      <c r="B41" s="67">
        <v>51405</v>
      </c>
      <c r="C41" s="68">
        <v>7143146</v>
      </c>
      <c r="D41" s="68">
        <v>338348</v>
      </c>
      <c r="E41" s="68">
        <f t="shared" si="0"/>
        <v>7481494</v>
      </c>
      <c r="F41" s="68">
        <v>7579742</v>
      </c>
      <c r="G41" s="68">
        <v>377290</v>
      </c>
      <c r="H41" s="68">
        <f t="shared" si="1"/>
        <v>7957032</v>
      </c>
      <c r="I41" s="69">
        <v>19649614</v>
      </c>
      <c r="J41" s="69">
        <v>20466423</v>
      </c>
      <c r="K41" s="70">
        <v>20587238</v>
      </c>
    </row>
    <row r="42" spans="1:11" x14ac:dyDescent="0.25">
      <c r="A42" s="66" t="s">
        <v>47</v>
      </c>
      <c r="B42" s="67">
        <v>926</v>
      </c>
      <c r="C42" s="68">
        <v>165144</v>
      </c>
      <c r="D42" s="68">
        <v>4697</v>
      </c>
      <c r="E42" s="68">
        <f t="shared" si="0"/>
        <v>169841</v>
      </c>
      <c r="F42" s="68">
        <v>153109</v>
      </c>
      <c r="G42" s="68">
        <v>4291</v>
      </c>
      <c r="H42" s="68">
        <f t="shared" si="1"/>
        <v>157400</v>
      </c>
      <c r="I42" s="71">
        <v>42435.5</v>
      </c>
      <c r="J42" s="71">
        <v>42435.5</v>
      </c>
      <c r="K42" s="72">
        <v>38143</v>
      </c>
    </row>
    <row r="43" spans="1:11" x14ac:dyDescent="0.25">
      <c r="A43" s="66" t="s">
        <v>48</v>
      </c>
      <c r="B43" s="67">
        <v>23673</v>
      </c>
      <c r="C43" s="68">
        <v>4740809</v>
      </c>
      <c r="D43" s="68">
        <v>99708</v>
      </c>
      <c r="E43" s="68">
        <f t="shared" si="0"/>
        <v>4840517</v>
      </c>
      <c r="F43" s="68">
        <v>3366747</v>
      </c>
      <c r="G43" s="68">
        <v>34639</v>
      </c>
      <c r="H43" s="68">
        <f t="shared" si="1"/>
        <v>3401386</v>
      </c>
      <c r="I43" s="69">
        <v>9909639</v>
      </c>
      <c r="J43" s="69">
        <v>8216712</v>
      </c>
      <c r="K43" s="70">
        <v>6590192</v>
      </c>
    </row>
    <row r="44" spans="1:11" x14ac:dyDescent="0.25">
      <c r="A44" s="66" t="s">
        <v>49</v>
      </c>
      <c r="B44" s="67">
        <v>297562</v>
      </c>
      <c r="C44" s="68">
        <v>74296002</v>
      </c>
      <c r="D44" s="68">
        <v>3462981</v>
      </c>
      <c r="E44" s="68">
        <f t="shared" si="0"/>
        <v>77758983</v>
      </c>
      <c r="F44" s="68">
        <v>72658165</v>
      </c>
      <c r="G44" s="68">
        <v>2977423</v>
      </c>
      <c r="H44" s="68">
        <f t="shared" si="1"/>
        <v>75635588</v>
      </c>
      <c r="I44" s="69">
        <v>427420688</v>
      </c>
      <c r="J44" s="69">
        <v>484379784</v>
      </c>
      <c r="K44" s="70">
        <v>178095341.99000001</v>
      </c>
    </row>
    <row r="45" spans="1:11" x14ac:dyDescent="0.25">
      <c r="A45" s="66" t="s">
        <v>50</v>
      </c>
      <c r="B45" s="67">
        <v>28230</v>
      </c>
      <c r="C45" s="68">
        <v>2039218</v>
      </c>
      <c r="D45" s="68">
        <v>196094</v>
      </c>
      <c r="E45" s="68">
        <f t="shared" si="0"/>
        <v>2235312</v>
      </c>
      <c r="F45" s="68">
        <v>2042984</v>
      </c>
      <c r="G45" s="68">
        <v>168633</v>
      </c>
      <c r="H45" s="68">
        <f t="shared" si="1"/>
        <v>2211617</v>
      </c>
      <c r="I45" s="69">
        <v>6241564</v>
      </c>
      <c r="J45" s="69">
        <v>7030466</v>
      </c>
      <c r="K45" s="70">
        <v>9264379</v>
      </c>
    </row>
    <row r="46" spans="1:11" x14ac:dyDescent="0.25">
      <c r="A46" s="73" t="s">
        <v>51</v>
      </c>
      <c r="B46" s="74">
        <v>60055</v>
      </c>
      <c r="C46" s="75">
        <v>16290240</v>
      </c>
      <c r="D46" s="75">
        <v>933292</v>
      </c>
      <c r="E46" s="68">
        <f t="shared" si="0"/>
        <v>17223532</v>
      </c>
      <c r="F46" s="75">
        <v>16482554</v>
      </c>
      <c r="G46" s="75">
        <v>1012289</v>
      </c>
      <c r="H46" s="68">
        <f t="shared" si="1"/>
        <v>17494843</v>
      </c>
      <c r="I46" s="76">
        <v>40551488</v>
      </c>
      <c r="J46" s="76">
        <v>47733262</v>
      </c>
      <c r="K46" s="77">
        <v>38213033</v>
      </c>
    </row>
    <row r="47" spans="1:11" x14ac:dyDescent="0.25">
      <c r="A47" s="66" t="s">
        <v>52</v>
      </c>
      <c r="B47" s="67">
        <v>349688</v>
      </c>
      <c r="C47" s="68">
        <v>62432689</v>
      </c>
      <c r="D47" s="68">
        <v>3967754</v>
      </c>
      <c r="E47" s="68">
        <f t="shared" si="0"/>
        <v>66400443</v>
      </c>
      <c r="F47" s="68">
        <v>65175277</v>
      </c>
      <c r="G47" s="68">
        <v>4918102</v>
      </c>
      <c r="H47" s="68">
        <f t="shared" si="1"/>
        <v>70093379</v>
      </c>
      <c r="I47" s="69">
        <v>323812389</v>
      </c>
      <c r="J47" s="69">
        <v>353718400</v>
      </c>
      <c r="K47" s="70">
        <v>182998602</v>
      </c>
    </row>
    <row r="48" spans="1:11" x14ac:dyDescent="0.25">
      <c r="A48" s="66" t="s">
        <v>53</v>
      </c>
      <c r="B48" s="67">
        <v>5361</v>
      </c>
      <c r="C48" s="68">
        <v>1070310</v>
      </c>
      <c r="D48" s="68">
        <v>103878</v>
      </c>
      <c r="E48" s="68">
        <f t="shared" si="0"/>
        <v>1174188</v>
      </c>
      <c r="F48" s="68">
        <v>1024469</v>
      </c>
      <c r="G48" s="68">
        <v>72565</v>
      </c>
      <c r="H48" s="68">
        <f t="shared" si="1"/>
        <v>1097034</v>
      </c>
      <c r="I48" s="69">
        <v>476941</v>
      </c>
      <c r="J48" s="69">
        <v>431275</v>
      </c>
      <c r="K48" s="70">
        <v>3573291</v>
      </c>
    </row>
    <row r="49" spans="1:11" ht="15.75" thickBot="1" x14ac:dyDescent="0.3">
      <c r="A49" s="78" t="s">
        <v>54</v>
      </c>
      <c r="B49" s="79">
        <v>22229</v>
      </c>
      <c r="C49" s="80">
        <v>3177683</v>
      </c>
      <c r="D49" s="80">
        <v>233696</v>
      </c>
      <c r="E49" s="81">
        <f t="shared" si="0"/>
        <v>3411379</v>
      </c>
      <c r="F49" s="80">
        <v>2978881</v>
      </c>
      <c r="G49" s="80">
        <v>696572</v>
      </c>
      <c r="H49" s="81">
        <f t="shared" si="1"/>
        <v>3675453</v>
      </c>
      <c r="I49" s="82">
        <v>7312557</v>
      </c>
      <c r="J49" s="82">
        <v>8253303</v>
      </c>
      <c r="K49" s="83">
        <v>7735550</v>
      </c>
    </row>
    <row r="50" spans="1:11" ht="15.75" thickBot="1" x14ac:dyDescent="0.3">
      <c r="A50" s="84" t="s">
        <v>65</v>
      </c>
      <c r="B50" s="85">
        <f>SUM(B7:B49)</f>
        <v>3527735</v>
      </c>
      <c r="C50" s="86">
        <f t="shared" ref="C50:K50" si="2">SUM(C7:C49)</f>
        <v>857589068</v>
      </c>
      <c r="D50" s="86">
        <f t="shared" si="2"/>
        <v>44040554</v>
      </c>
      <c r="E50" s="87">
        <f t="shared" si="2"/>
        <v>901629622</v>
      </c>
      <c r="F50" s="86">
        <f t="shared" si="2"/>
        <v>901737325</v>
      </c>
      <c r="G50" s="86">
        <f t="shared" si="2"/>
        <v>69956272</v>
      </c>
      <c r="H50" s="87">
        <f t="shared" si="2"/>
        <v>971693597</v>
      </c>
      <c r="I50" s="88">
        <f t="shared" si="2"/>
        <v>3211753740.5</v>
      </c>
      <c r="J50" s="88">
        <f t="shared" si="2"/>
        <v>3589806917.5</v>
      </c>
      <c r="K50" s="88">
        <f t="shared" si="2"/>
        <v>1712598843.99</v>
      </c>
    </row>
    <row r="52" spans="1:11" x14ac:dyDescent="0.25">
      <c r="A52" s="154" t="s">
        <v>81</v>
      </c>
    </row>
  </sheetData>
  <mergeCells count="10">
    <mergeCell ref="A1:K1"/>
    <mergeCell ref="A2:K2"/>
    <mergeCell ref="A3:K3"/>
    <mergeCell ref="A4:A6"/>
    <mergeCell ref="C4:H4"/>
    <mergeCell ref="I4:J5"/>
    <mergeCell ref="K4:K5"/>
    <mergeCell ref="B5:B6"/>
    <mergeCell ref="C5:E5"/>
    <mergeCell ref="F5:H5"/>
  </mergeCells>
  <pageMargins left="0.26" right="0.18" top="0.54" bottom="0.44" header="0.31496062992125984" footer="0.31496062992125984"/>
  <pageSetup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2</vt:lpstr>
      <vt:lpstr>3</vt:lpstr>
      <vt:lpstr>4</vt:lpstr>
      <vt:lpstr>5</vt:lpstr>
      <vt:lpstr>'2'!Área_de_impresión</vt:lpstr>
      <vt:lpstr>'3'!Área_de_impresión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 ORTIZ MEDINA</dc:creator>
  <cp:lastModifiedBy>silvia ortiz</cp:lastModifiedBy>
  <cp:lastPrinted>2024-02-14T20:35:25Z</cp:lastPrinted>
  <dcterms:created xsi:type="dcterms:W3CDTF">2024-02-14T20:06:57Z</dcterms:created>
  <dcterms:modified xsi:type="dcterms:W3CDTF">2025-01-27T21:46:39Z</dcterms:modified>
</cp:coreProperties>
</file>