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PARTICIP-FED2026\PUBLICACIONES\INFORMACION ENVIADA A LA UCEF\PARA PUBLICAR EN LA PAGINA 2026\SEGUNDO TRIMESTRE ABRIL-MAYO-JUNIO 2026\"/>
    </mc:Choice>
  </mc:AlternateContent>
  <xr:revisionPtr revIDLastSave="0" documentId="13_ncr:1_{16292BF2-2746-41D3-81E7-799E886D3BA0}" xr6:coauthVersionLast="36" xr6:coauthVersionMax="36" xr10:uidLastSave="{00000000-0000-0000-0000-000000000000}"/>
  <bookViews>
    <workbookView xWindow="0" yWindow="0" windowWidth="28800" windowHeight="11805" tabRatio="773" xr2:uid="{00000000-000D-0000-FFFF-FFFF00000000}"/>
  </bookViews>
  <sheets>
    <sheet name="ENE A MAY'26 COEF'25 PROVISIONA" sheetId="51" r:id="rId1"/>
    <sheet name="ENE A MAY'26 COEF'26 DEFINITIV " sheetId="48" r:id="rId2"/>
    <sheet name="COMPARATIVO COEF '25 VS '26" sheetId="49" r:id="rId3"/>
    <sheet name="SALDO DERIV AJUSTE" sheetId="53" r:id="rId4"/>
  </sheets>
  <definedNames>
    <definedName name="_xlnm._FilterDatabase" localSheetId="3" hidden="1">'SALDO DERIV AJUSTE'!$A$9:$L$53</definedName>
    <definedName name="_xlnm.Print_Area" localSheetId="3">'SALDO DERIV AJUSTE'!$A$1:$K$59</definedName>
    <definedName name="Z_433A965E_59E4_4B78_9706_CDFB1F80210F_.wvu.PrintArea" localSheetId="3" hidden="1">'SALDO DERIV AJUSTE'!$A$6:$K$53</definedName>
  </definedNames>
  <calcPr calcId="191029"/>
</workbook>
</file>

<file path=xl/calcChain.xml><?xml version="1.0" encoding="utf-8"?>
<calcChain xmlns="http://schemas.openxmlformats.org/spreadsheetml/2006/main">
  <c r="T14" i="51" l="1"/>
  <c r="H53" i="53"/>
  <c r="K17" i="53"/>
  <c r="K38" i="53"/>
  <c r="K31" i="53"/>
  <c r="K32" i="53"/>
  <c r="E53" i="53"/>
  <c r="K28" i="53"/>
  <c r="K42" i="53"/>
  <c r="K27" i="53"/>
  <c r="F53" i="53"/>
  <c r="K13" i="53"/>
  <c r="G53" i="53"/>
  <c r="B53" i="53"/>
  <c r="K19" i="53"/>
  <c r="K20" i="53"/>
  <c r="K21" i="53"/>
  <c r="K22" i="53"/>
  <c r="K23" i="53"/>
  <c r="K24" i="53"/>
  <c r="K25" i="53"/>
  <c r="K29" i="53"/>
  <c r="K37" i="53"/>
  <c r="K40" i="53"/>
  <c r="K41" i="53"/>
  <c r="K43" i="53"/>
  <c r="K44" i="53"/>
  <c r="K46" i="53"/>
  <c r="K47" i="53"/>
  <c r="K51" i="53"/>
  <c r="I57" i="48"/>
  <c r="T40" i="48"/>
  <c r="F39" i="49"/>
  <c r="T45" i="48"/>
  <c r="I57" i="51"/>
  <c r="T21" i="51"/>
  <c r="T54" i="51"/>
  <c r="F53" i="49"/>
  <c r="O57" i="48"/>
  <c r="T47" i="48"/>
  <c r="T25" i="51"/>
  <c r="T30" i="51"/>
  <c r="F29" i="49"/>
  <c r="T44" i="51"/>
  <c r="T45" i="51"/>
  <c r="F44" i="49"/>
  <c r="O57" i="51"/>
  <c r="Q57" i="48"/>
  <c r="Q57" i="51"/>
  <c r="T56" i="51"/>
  <c r="F55" i="49" s="1"/>
  <c r="S57" i="48"/>
  <c r="T53" i="48"/>
  <c r="M57" i="48"/>
  <c r="T18" i="48"/>
  <c r="T19" i="48"/>
  <c r="F18" i="49" s="1"/>
  <c r="T24" i="48"/>
  <c r="T36" i="48"/>
  <c r="G57" i="48"/>
  <c r="T55" i="48"/>
  <c r="T56" i="48"/>
  <c r="T15" i="48"/>
  <c r="T16" i="48"/>
  <c r="T17" i="48"/>
  <c r="T48" i="48"/>
  <c r="F47" i="49" s="1"/>
  <c r="T25" i="48"/>
  <c r="T34" i="48"/>
  <c r="T35" i="48"/>
  <c r="T41" i="48"/>
  <c r="T50" i="48"/>
  <c r="M57" i="51"/>
  <c r="T42" i="51"/>
  <c r="K57" i="51"/>
  <c r="T31" i="51"/>
  <c r="T43" i="51"/>
  <c r="F42" i="49" s="1"/>
  <c r="T51" i="51"/>
  <c r="T23" i="51"/>
  <c r="F22" i="49"/>
  <c r="T24" i="51"/>
  <c r="F23" i="49" s="1"/>
  <c r="T17" i="51"/>
  <c r="T32" i="51"/>
  <c r="T55" i="51"/>
  <c r="T57" i="51"/>
  <c r="R57" i="51"/>
  <c r="J57" i="51"/>
  <c r="J57" i="48"/>
  <c r="R57" i="48"/>
  <c r="P57" i="51"/>
  <c r="N57" i="51"/>
  <c r="L57" i="51"/>
  <c r="H57" i="51"/>
  <c r="F57" i="51"/>
  <c r="D57" i="51"/>
  <c r="B57" i="51"/>
  <c r="P57" i="48"/>
  <c r="N57" i="48"/>
  <c r="L57" i="48"/>
  <c r="H57" i="48"/>
  <c r="F57" i="48"/>
  <c r="D57" i="48"/>
  <c r="B57" i="48"/>
  <c r="K11" i="53"/>
  <c r="T53" i="51"/>
  <c r="F52" i="49"/>
  <c r="T20" i="48"/>
  <c r="K15" i="53"/>
  <c r="K50" i="53"/>
  <c r="K26" i="53"/>
  <c r="K49" i="53"/>
  <c r="K33" i="53"/>
  <c r="K36" i="53"/>
  <c r="G57" i="51"/>
  <c r="T39" i="48"/>
  <c r="K30" i="53"/>
  <c r="J53" i="53"/>
  <c r="T33" i="48"/>
  <c r="K14" i="53"/>
  <c r="T52" i="48"/>
  <c r="T32" i="48"/>
  <c r="F31" i="49" s="1"/>
  <c r="K52" i="53"/>
  <c r="K48" i="53"/>
  <c r="K18" i="53"/>
  <c r="T48" i="51"/>
  <c r="T28" i="51"/>
  <c r="T51" i="48"/>
  <c r="F50" i="49"/>
  <c r="T31" i="48"/>
  <c r="C57" i="48"/>
  <c r="T44" i="48"/>
  <c r="T27" i="48"/>
  <c r="T47" i="51"/>
  <c r="T27" i="51"/>
  <c r="T30" i="48"/>
  <c r="T29" i="51"/>
  <c r="K34" i="53"/>
  <c r="S57" i="51"/>
  <c r="T40" i="51"/>
  <c r="T36" i="51"/>
  <c r="T41" i="51"/>
  <c r="F40" i="49"/>
  <c r="T46" i="51"/>
  <c r="F45" i="49"/>
  <c r="T26" i="51"/>
  <c r="F25" i="49" s="1"/>
  <c r="T49" i="48"/>
  <c r="T29" i="48"/>
  <c r="T26" i="48"/>
  <c r="E57" i="48"/>
  <c r="T15" i="51"/>
  <c r="T34" i="51"/>
  <c r="F33" i="49"/>
  <c r="T16" i="51"/>
  <c r="C57" i="51"/>
  <c r="T46" i="48"/>
  <c r="I53" i="53"/>
  <c r="E57" i="51"/>
  <c r="T22" i="51"/>
  <c r="T28" i="48"/>
  <c r="F27" i="49"/>
  <c r="K39" i="53"/>
  <c r="T50" i="51"/>
  <c r="T54" i="48"/>
  <c r="T49" i="51"/>
  <c r="T37" i="48"/>
  <c r="T23" i="48"/>
  <c r="K35" i="53"/>
  <c r="K16" i="53"/>
  <c r="C53" i="53"/>
  <c r="K12" i="53"/>
  <c r="K10" i="53"/>
  <c r="T21" i="48"/>
  <c r="T42" i="48"/>
  <c r="K57" i="48"/>
  <c r="D53" i="53"/>
  <c r="K45" i="53"/>
  <c r="T20" i="51"/>
  <c r="T43" i="48"/>
  <c r="T39" i="51"/>
  <c r="T19" i="51"/>
  <c r="T22" i="48"/>
  <c r="F21" i="49"/>
  <c r="T38" i="51"/>
  <c r="T18" i="51"/>
  <c r="T14" i="48"/>
  <c r="T37" i="51"/>
  <c r="F36" i="49" s="1"/>
  <c r="T35" i="51"/>
  <c r="T38" i="48"/>
  <c r="T33" i="51"/>
  <c r="F32" i="49"/>
  <c r="T52" i="51"/>
  <c r="F30" i="49" l="1"/>
  <c r="F37" i="49"/>
  <c r="F38" i="49"/>
  <c r="F26" i="49"/>
  <c r="F51" i="49"/>
  <c r="F15" i="49"/>
  <c r="F41" i="49"/>
  <c r="F24" i="49"/>
  <c r="F48" i="49"/>
  <c r="F28" i="49"/>
  <c r="F20" i="49"/>
  <c r="F43" i="49"/>
  <c r="F49" i="49"/>
  <c r="F34" i="49"/>
  <c r="F17" i="49"/>
  <c r="F46" i="49"/>
  <c r="F16" i="49"/>
  <c r="E56" i="49"/>
  <c r="F13" i="49"/>
  <c r="F14" i="49"/>
  <c r="D56" i="49"/>
  <c r="F19" i="49"/>
  <c r="F54" i="49"/>
  <c r="F35" i="49"/>
  <c r="K53" i="53"/>
  <c r="T57" i="48"/>
  <c r="F56" i="49" l="1"/>
</calcChain>
</file>

<file path=xl/sharedStrings.xml><?xml version="1.0" encoding="utf-8"?>
<sst xmlns="http://schemas.openxmlformats.org/spreadsheetml/2006/main" count="292" uniqueCount="99">
  <si>
    <t xml:space="preserve">ABASOLO </t>
  </si>
  <si>
    <t>ALDAMA</t>
  </si>
  <si>
    <t>ALTAMIRA</t>
  </si>
  <si>
    <t>ANTIGUO MORELOS</t>
  </si>
  <si>
    <t>BURGOS</t>
  </si>
  <si>
    <t>BUSTAMANTE</t>
  </si>
  <si>
    <t>CAMARGO</t>
  </si>
  <si>
    <t>CASAS</t>
  </si>
  <si>
    <t>CD. MADERO</t>
  </si>
  <si>
    <t>CRUILLAS</t>
  </si>
  <si>
    <t>GOMEZ FARIAS</t>
  </si>
  <si>
    <t>GONZALEZ</t>
  </si>
  <si>
    <t>GUEMEZ</t>
  </si>
  <si>
    <t>GUERRERO</t>
  </si>
  <si>
    <t>GUSTAVO DIAZ ORDAZ</t>
  </si>
  <si>
    <t>HIDALGO</t>
  </si>
  <si>
    <t>JAUMAVE</t>
  </si>
  <si>
    <t>JIMENEZ</t>
  </si>
  <si>
    <t>LLERA</t>
  </si>
  <si>
    <t>MAINERO</t>
  </si>
  <si>
    <t>MANTE, EL</t>
  </si>
  <si>
    <t>MATAMOROS</t>
  </si>
  <si>
    <t>MENDEZ</t>
  </si>
  <si>
    <t>MIER</t>
  </si>
  <si>
    <t>MIGUEL ALEMAN</t>
  </si>
  <si>
    <t>MIQUIHUANA</t>
  </si>
  <si>
    <t>NUEVO LAREDO</t>
  </si>
  <si>
    <t>NUEVO MORELOS</t>
  </si>
  <si>
    <t>OCAMPO</t>
  </si>
  <si>
    <t>PADILLA</t>
  </si>
  <si>
    <t>PALMILLAS</t>
  </si>
  <si>
    <t>REYNOSA</t>
  </si>
  <si>
    <t>RIO BRAVO</t>
  </si>
  <si>
    <t>SAN CARLOS</t>
  </si>
  <si>
    <t>SAN FERNANDO</t>
  </si>
  <si>
    <t>SAN NICOLAS</t>
  </si>
  <si>
    <t>SOTO LA MARINA</t>
  </si>
  <si>
    <t>TAMPICO</t>
  </si>
  <si>
    <t>TULA</t>
  </si>
  <si>
    <t>VALLE HERMOSO</t>
  </si>
  <si>
    <t>VICTORIA</t>
  </si>
  <si>
    <t>VILLAGRAN</t>
  </si>
  <si>
    <t>XICOTENCATL</t>
  </si>
  <si>
    <t>TOTAL:</t>
  </si>
  <si>
    <t>FONDO GENERAL</t>
  </si>
  <si>
    <t>TOTAL</t>
  </si>
  <si>
    <t>FONDO COMP.</t>
  </si>
  <si>
    <t>FONDO DE</t>
  </si>
  <si>
    <t xml:space="preserve">MUNICIPIOS </t>
  </si>
  <si>
    <t>MUNICIPAL</t>
  </si>
  <si>
    <t>I.E.P.S.</t>
  </si>
  <si>
    <t>I.S.A.N.</t>
  </si>
  <si>
    <t>FISCALIZACION</t>
  </si>
  <si>
    <t>FONDO</t>
  </si>
  <si>
    <t>FOMENTO</t>
  </si>
  <si>
    <t xml:space="preserve">INCENTIVOS A LA VENTA </t>
  </si>
  <si>
    <t>FINAL DE GASOLINA</t>
  </si>
  <si>
    <t xml:space="preserve"> Y DIESEL</t>
  </si>
  <si>
    <t xml:space="preserve">ACUERDO POR EL QUE SE EXPIDEN LOS ANEXOS A LOS LINEAMIENTOS PARA LA PUBLICACIÓN DE LA INFORMACIÓN A QUE SE REFIERE EL ARTÍCULO 6° DE  </t>
  </si>
  <si>
    <t>LA LEY DE COORDINACIÓN FISCAL.</t>
  </si>
  <si>
    <t>ANEXO  IV</t>
  </si>
  <si>
    <t>Municipio</t>
  </si>
  <si>
    <t>Fondo General de Participaciones</t>
  </si>
  <si>
    <t>Fondo de Fomento Municipal</t>
  </si>
  <si>
    <t xml:space="preserve">Fondo </t>
  </si>
  <si>
    <t>Impuesto Especial sobre Producción y Servicios</t>
  </si>
  <si>
    <t>Impuesto Especial</t>
  </si>
  <si>
    <t>Impuesto sobre Automoviles Nuevos</t>
  </si>
  <si>
    <t>Impuesto</t>
  </si>
  <si>
    <t>Isan Fondo de Compensación</t>
  </si>
  <si>
    <t xml:space="preserve">Isan </t>
  </si>
  <si>
    <t>9/11 IEPS Diesel y Gasolina</t>
  </si>
  <si>
    <t>9/11 IEPS</t>
  </si>
  <si>
    <t>Fondo de Fiscalización y Recaudación</t>
  </si>
  <si>
    <t>Total</t>
  </si>
  <si>
    <t>Porcentaje</t>
  </si>
  <si>
    <t>Monto</t>
  </si>
  <si>
    <t xml:space="preserve">ACUERDO POR EL QUE SE EXPIDEN LOS ANEXOS A LOS LINEAMIENTOS PARA LA PUBLICACIÓN DE LA INFORMACIÓN A QUE SE REFIERE </t>
  </si>
  <si>
    <t>EL ARTÍCULO 6° DE  LA LEY DE COORDINACIÓN FISCAL.</t>
  </si>
  <si>
    <t>ANEXO  VI</t>
  </si>
  <si>
    <t>ANEXO VI</t>
  </si>
  <si>
    <t>Enajenacion</t>
  </si>
  <si>
    <t xml:space="preserve">ISR Bienes </t>
  </si>
  <si>
    <t>FOMENTO MUNICIPAL</t>
  </si>
  <si>
    <t>Inmuebles</t>
  </si>
  <si>
    <t>CONVENIO</t>
  </si>
  <si>
    <t>Enajenación ISR Inmuebles</t>
  </si>
  <si>
    <t>Fondo  Fom Mpal Convenio</t>
  </si>
  <si>
    <t>2) Total de Participaciones Federales Definitivas</t>
  </si>
  <si>
    <t>1 )Total de Participaciones Federales Provisionales</t>
  </si>
  <si>
    <t>ANEXO  V</t>
  </si>
  <si>
    <t>(CON COEFICIENTES 2025)</t>
  </si>
  <si>
    <t>PORCENTAJES Y MONTOS DE PARTICIPACIONES FEDERALES PROVISONALES CORRESPONDIENTES A LOS MUNICIPIOS DE ENERO A MAYO DEL EJERCICIO FISCAL 2026</t>
  </si>
  <si>
    <t>PORCENTAJES Y MONTOS DE PARTICIPACIONES FEDERALES DEFINITIVAS MINISTRADAS A LOS MUNICIPIOS DE ENERO A MAYO DEL EJERCICIO FISCAL 2026</t>
  </si>
  <si>
    <t>(CON COEFICIENTES 2026)</t>
  </si>
  <si>
    <t>SALDOS DERIVADOS POR FONDOS DEL AJUSTE DE PARTICIPACIONES FEDERALES POR CAMBIO DE COEFICIENTES 2026</t>
  </si>
  <si>
    <t>SALDOS DERIVADOS DEL AJUSTE DE PARTICIPACIONES FEDERALES POR CAMBIO DE COEFICIENTES 2026</t>
  </si>
  <si>
    <t>1) CALCULO PROVISIONAL ENERO A MAYO 2026 CON COEFICIENTES 2025</t>
  </si>
  <si>
    <t>2) CALCULO DEFINITIVO ENERO A MAYO 2026 CON COEFICIENTES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</si>
</sst>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#,##0.000000"/>
    <numFmt numFmtId="165" formatCode="0.000000"/>
    <numFmt numFmtId="166" formatCode="_-[$€-2]* #,##0.00_-;\-[$€-2]* #,##0.00_-;_-[$€-2]* &quot;-&quot;??_-"/>
    <numFmt numFmtId="167" formatCode="#,##0.0;[Red]\-#,##0.0"/>
  </numFmts>
  <fonts count="27" x14ac:knownFonts="1">
    <font>
      <sz val="10"/>
      <name val="Arial"/>
    </font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name val="Times New Roman"/>
      <family val="1"/>
    </font>
    <font>
      <sz val="10"/>
      <name val="Arial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8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sz val="7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9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16" borderId="1" applyNumberFormat="0" applyAlignment="0" applyProtection="0"/>
    <xf numFmtId="0" fontId="5" fillId="17" borderId="2" applyNumberFormat="0" applyAlignment="0" applyProtection="0"/>
    <xf numFmtId="0" fontId="6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1" borderId="0" applyNumberFormat="0" applyBorder="0" applyAlignment="0" applyProtection="0"/>
    <xf numFmtId="0" fontId="8" fillId="7" borderId="1" applyNumberFormat="0" applyAlignment="0" applyProtection="0"/>
    <xf numFmtId="166" fontId="1" fillId="0" borderId="0" applyFont="0" applyFill="0" applyBorder="0" applyAlignment="0" applyProtection="0"/>
    <xf numFmtId="166" fontId="26" fillId="0" borderId="0" applyFont="0" applyFill="0" applyBorder="0" applyAlignment="0" applyProtection="0"/>
    <xf numFmtId="0" fontId="9" fillId="3" borderId="0" applyNumberFormat="0" applyBorder="0" applyAlignment="0" applyProtection="0"/>
    <xf numFmtId="43" fontId="2" fillId="0" borderId="0" applyFont="0" applyFill="0" applyBorder="0" applyAlignment="0" applyProtection="0"/>
    <xf numFmtId="167" fontId="10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2" fillId="22" borderId="0" applyNumberFormat="0" applyBorder="0" applyAlignment="0" applyProtection="0"/>
    <xf numFmtId="0" fontId="2" fillId="0" borderId="0"/>
    <xf numFmtId="0" fontId="10" fillId="0" borderId="0"/>
    <xf numFmtId="0" fontId="11" fillId="0" borderId="0"/>
    <xf numFmtId="0" fontId="11" fillId="23" borderId="4" applyNumberFormat="0" applyFont="0" applyAlignment="0" applyProtection="0"/>
    <xf numFmtId="0" fontId="13" fillId="16" borderId="5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6" applyNumberFormat="0" applyFill="0" applyAlignment="0" applyProtection="0"/>
    <xf numFmtId="0" fontId="7" fillId="0" borderId="7" applyNumberFormat="0" applyFill="0" applyAlignment="0" applyProtection="0"/>
    <xf numFmtId="0" fontId="18" fillId="0" borderId="8" applyNumberFormat="0" applyFill="0" applyAlignment="0" applyProtection="0"/>
  </cellStyleXfs>
  <cellXfs count="104">
    <xf numFmtId="0" fontId="0" fillId="0" borderId="0" xfId="0"/>
    <xf numFmtId="0" fontId="21" fillId="24" borderId="9" xfId="0" applyFont="1" applyFill="1" applyBorder="1" applyAlignment="1">
      <alignment horizontal="center"/>
    </xf>
    <xf numFmtId="0" fontId="22" fillId="0" borderId="0" xfId="0" applyFont="1" applyBorder="1"/>
    <xf numFmtId="4" fontId="22" fillId="0" borderId="0" xfId="0" applyNumberFormat="1" applyFont="1" applyBorder="1"/>
    <xf numFmtId="0" fontId="22" fillId="0" borderId="10" xfId="0" applyFont="1" applyBorder="1"/>
    <xf numFmtId="0" fontId="22" fillId="0" borderId="0" xfId="0" applyFont="1"/>
    <xf numFmtId="0" fontId="22" fillId="0" borderId="11" xfId="0" applyFont="1" applyFill="1" applyBorder="1" applyAlignment="1" applyProtection="1">
      <alignment horizontal="left"/>
    </xf>
    <xf numFmtId="0" fontId="22" fillId="0" borderId="0" xfId="0" applyFont="1" applyFill="1"/>
    <xf numFmtId="0" fontId="22" fillId="0" borderId="12" xfId="0" applyFont="1" applyFill="1" applyBorder="1" applyAlignment="1" applyProtection="1">
      <alignment horizontal="left"/>
    </xf>
    <xf numFmtId="4" fontId="22" fillId="0" borderId="0" xfId="0" applyNumberFormat="1" applyFont="1" applyFill="1"/>
    <xf numFmtId="0" fontId="22" fillId="0" borderId="0" xfId="0" applyFont="1" applyFill="1" applyBorder="1"/>
    <xf numFmtId="3" fontId="22" fillId="0" borderId="13" xfId="0" applyNumberFormat="1" applyFont="1" applyFill="1" applyBorder="1"/>
    <xf numFmtId="3" fontId="22" fillId="0" borderId="14" xfId="0" applyNumberFormat="1" applyFont="1" applyFill="1" applyBorder="1"/>
    <xf numFmtId="4" fontId="22" fillId="0" borderId="0" xfId="0" applyNumberFormat="1" applyFont="1"/>
    <xf numFmtId="3" fontId="22" fillId="0" borderId="0" xfId="0" applyNumberFormat="1" applyFont="1" applyFill="1"/>
    <xf numFmtId="4" fontId="22" fillId="0" borderId="0" xfId="0" applyNumberFormat="1" applyFont="1" applyFill="1" applyBorder="1"/>
    <xf numFmtId="164" fontId="22" fillId="0" borderId="0" xfId="0" applyNumberFormat="1" applyFont="1"/>
    <xf numFmtId="0" fontId="20" fillId="25" borderId="15" xfId="0" applyFont="1" applyFill="1" applyBorder="1" applyAlignment="1">
      <alignment horizontal="center"/>
    </xf>
    <xf numFmtId="4" fontId="20" fillId="25" borderId="15" xfId="0" applyNumberFormat="1" applyFont="1" applyFill="1" applyBorder="1" applyAlignment="1">
      <alignment horizontal="center"/>
    </xf>
    <xf numFmtId="0" fontId="19" fillId="0" borderId="0" xfId="0" applyFont="1"/>
    <xf numFmtId="0" fontId="19" fillId="25" borderId="16" xfId="0" applyFont="1" applyFill="1" applyBorder="1" applyAlignment="1">
      <alignment horizontal="center"/>
    </xf>
    <xf numFmtId="164" fontId="20" fillId="25" borderId="16" xfId="0" applyNumberFormat="1" applyFont="1" applyFill="1" applyBorder="1" applyAlignment="1">
      <alignment horizontal="center"/>
    </xf>
    <xf numFmtId="4" fontId="20" fillId="25" borderId="16" xfId="0" applyNumberFormat="1" applyFont="1" applyFill="1" applyBorder="1" applyAlignment="1">
      <alignment horizontal="center"/>
    </xf>
    <xf numFmtId="164" fontId="22" fillId="0" borderId="0" xfId="0" applyNumberFormat="1" applyFont="1" applyBorder="1"/>
    <xf numFmtId="164" fontId="22" fillId="0" borderId="13" xfId="0" applyNumberFormat="1" applyFont="1" applyFill="1" applyBorder="1"/>
    <xf numFmtId="165" fontId="22" fillId="0" borderId="13" xfId="0" applyNumberFormat="1" applyFont="1" applyFill="1" applyBorder="1"/>
    <xf numFmtId="4" fontId="19" fillId="0" borderId="0" xfId="0" applyNumberFormat="1" applyFont="1"/>
    <xf numFmtId="4" fontId="22" fillId="0" borderId="17" xfId="0" applyNumberFormat="1" applyFont="1" applyBorder="1"/>
    <xf numFmtId="0" fontId="25" fillId="0" borderId="0" xfId="0" applyFont="1" applyAlignment="1"/>
    <xf numFmtId="0" fontId="20" fillId="25" borderId="18" xfId="0" applyFont="1" applyFill="1" applyBorder="1" applyAlignment="1">
      <alignment horizontal="center" vertical="center" wrapText="1"/>
    </xf>
    <xf numFmtId="0" fontId="21" fillId="24" borderId="19" xfId="0" applyFont="1" applyFill="1" applyBorder="1" applyAlignment="1">
      <alignment horizontal="center"/>
    </xf>
    <xf numFmtId="0" fontId="21" fillId="24" borderId="0" xfId="0" applyFont="1" applyFill="1" applyBorder="1" applyAlignment="1">
      <alignment horizontal="center"/>
    </xf>
    <xf numFmtId="3" fontId="22" fillId="0" borderId="13" xfId="0" applyNumberFormat="1" applyFont="1" applyFill="1" applyBorder="1" applyAlignment="1" applyProtection="1">
      <alignment horizontal="right"/>
    </xf>
    <xf numFmtId="4" fontId="0" fillId="0" borderId="0" xfId="0" applyNumberFormat="1"/>
    <xf numFmtId="3" fontId="0" fillId="0" borderId="0" xfId="0" applyNumberFormat="1"/>
    <xf numFmtId="3" fontId="22" fillId="0" borderId="20" xfId="0" applyNumberFormat="1" applyFont="1" applyFill="1" applyBorder="1"/>
    <xf numFmtId="164" fontId="22" fillId="0" borderId="20" xfId="0" applyNumberFormat="1" applyFont="1" applyFill="1" applyBorder="1"/>
    <xf numFmtId="0" fontId="22" fillId="0" borderId="0" xfId="40" applyFont="1"/>
    <xf numFmtId="4" fontId="22" fillId="0" borderId="0" xfId="40" applyNumberFormat="1" applyFont="1"/>
    <xf numFmtId="0" fontId="20" fillId="0" borderId="15" xfId="40" applyFont="1" applyFill="1" applyBorder="1" applyAlignment="1">
      <alignment horizontal="center"/>
    </xf>
    <xf numFmtId="4" fontId="20" fillId="0" borderId="15" xfId="40" applyNumberFormat="1" applyFont="1" applyFill="1" applyBorder="1" applyAlignment="1">
      <alignment horizontal="center"/>
    </xf>
    <xf numFmtId="4" fontId="20" fillId="0" borderId="21" xfId="40" applyNumberFormat="1" applyFont="1" applyFill="1" applyBorder="1" applyAlignment="1">
      <alignment horizontal="center"/>
    </xf>
    <xf numFmtId="0" fontId="19" fillId="0" borderId="0" xfId="40" applyFont="1" applyFill="1"/>
    <xf numFmtId="4" fontId="19" fillId="0" borderId="0" xfId="40" applyNumberFormat="1" applyFont="1" applyFill="1"/>
    <xf numFmtId="0" fontId="21" fillId="0" borderId="22" xfId="40" applyFont="1" applyFill="1" applyBorder="1" applyAlignment="1">
      <alignment horizontal="center"/>
    </xf>
    <xf numFmtId="4" fontId="20" fillId="0" borderId="22" xfId="40" applyNumberFormat="1" applyFont="1" applyFill="1" applyBorder="1" applyAlignment="1">
      <alignment horizontal="center"/>
    </xf>
    <xf numFmtId="4" fontId="20" fillId="0" borderId="22" xfId="40" applyNumberFormat="1" applyFont="1" applyFill="1" applyBorder="1" applyAlignment="1">
      <alignment horizontal="centerContinuous" vertical="center" wrapText="1"/>
    </xf>
    <xf numFmtId="4" fontId="20" fillId="0" borderId="23" xfId="40" applyNumberFormat="1" applyFont="1" applyFill="1" applyBorder="1" applyAlignment="1">
      <alignment horizontal="center"/>
    </xf>
    <xf numFmtId="0" fontId="19" fillId="0" borderId="16" xfId="40" applyFont="1" applyFill="1" applyBorder="1" applyAlignment="1">
      <alignment horizontal="center"/>
    </xf>
    <xf numFmtId="4" fontId="20" fillId="0" borderId="16" xfId="40" applyNumberFormat="1" applyFont="1" applyFill="1" applyBorder="1" applyAlignment="1">
      <alignment horizontal="center"/>
    </xf>
    <xf numFmtId="0" fontId="20" fillId="0" borderId="16" xfId="40" applyFont="1" applyFill="1" applyBorder="1" applyAlignment="1">
      <alignment horizontal="centerContinuous" wrapText="1"/>
    </xf>
    <xf numFmtId="0" fontId="21" fillId="0" borderId="9" xfId="40" applyFont="1" applyFill="1" applyBorder="1" applyAlignment="1">
      <alignment horizontal="center"/>
    </xf>
    <xf numFmtId="0" fontId="22" fillId="0" borderId="0" xfId="40" applyFont="1" applyBorder="1"/>
    <xf numFmtId="4" fontId="22" fillId="0" borderId="0" xfId="40" applyNumberFormat="1" applyFont="1" applyBorder="1"/>
    <xf numFmtId="0" fontId="22" fillId="0" borderId="10" xfId="40" applyFont="1" applyBorder="1"/>
    <xf numFmtId="0" fontId="22" fillId="0" borderId="11" xfId="40" applyFont="1" applyFill="1" applyBorder="1" applyAlignment="1" applyProtection="1">
      <alignment horizontal="left"/>
    </xf>
    <xf numFmtId="3" fontId="22" fillId="0" borderId="13" xfId="40" applyNumberFormat="1" applyFont="1" applyFill="1" applyBorder="1"/>
    <xf numFmtId="3" fontId="22" fillId="0" borderId="20" xfId="40" applyNumberFormat="1" applyFont="1" applyFill="1" applyBorder="1"/>
    <xf numFmtId="3" fontId="22" fillId="0" borderId="14" xfId="40" applyNumberFormat="1" applyFont="1" applyFill="1" applyBorder="1"/>
    <xf numFmtId="0" fontId="22" fillId="0" borderId="0" xfId="40" applyFont="1" applyFill="1"/>
    <xf numFmtId="4" fontId="22" fillId="0" borderId="0" xfId="40" applyNumberFormat="1" applyFont="1" applyFill="1"/>
    <xf numFmtId="0" fontId="22" fillId="0" borderId="12" xfId="40" applyFont="1" applyFill="1" applyBorder="1" applyAlignment="1" applyProtection="1">
      <alignment horizontal="left"/>
    </xf>
    <xf numFmtId="0" fontId="22" fillId="0" borderId="0" xfId="40" applyFont="1" applyFill="1" applyBorder="1"/>
    <xf numFmtId="0" fontId="21" fillId="0" borderId="24" xfId="40" applyFont="1" applyFill="1" applyBorder="1" applyAlignment="1">
      <alignment vertical="center"/>
    </xf>
    <xf numFmtId="3" fontId="21" fillId="0" borderId="25" xfId="40" applyNumberFormat="1" applyFont="1" applyFill="1" applyBorder="1" applyAlignment="1">
      <alignment vertical="center"/>
    </xf>
    <xf numFmtId="3" fontId="21" fillId="0" borderId="26" xfId="40" applyNumberFormat="1" applyFont="1" applyFill="1" applyBorder="1" applyAlignment="1">
      <alignment vertical="center"/>
    </xf>
    <xf numFmtId="3" fontId="22" fillId="0" borderId="0" xfId="40" applyNumberFormat="1" applyFont="1" applyFill="1"/>
    <xf numFmtId="3" fontId="21" fillId="0" borderId="0" xfId="40" applyNumberFormat="1" applyFont="1" applyFill="1"/>
    <xf numFmtId="3" fontId="21" fillId="0" borderId="0" xfId="40" applyNumberFormat="1" applyFont="1" applyFill="1" applyBorder="1"/>
    <xf numFmtId="3" fontId="21" fillId="0" borderId="0" xfId="40" applyNumberFormat="1" applyFont="1" applyFill="1" applyAlignment="1">
      <alignment horizontal="center"/>
    </xf>
    <xf numFmtId="0" fontId="22" fillId="0" borderId="0" xfId="40" applyFont="1" applyFill="1" applyAlignment="1">
      <alignment horizontal="right"/>
    </xf>
    <xf numFmtId="49" fontId="21" fillId="0" borderId="0" xfId="40" applyNumberFormat="1" applyFont="1" applyFill="1" applyAlignment="1"/>
    <xf numFmtId="49" fontId="25" fillId="0" borderId="0" xfId="40" applyNumberFormat="1" applyFont="1" applyFill="1" applyBorder="1" applyAlignment="1">
      <alignment horizontal="center"/>
    </xf>
    <xf numFmtId="0" fontId="11" fillId="0" borderId="0" xfId="40" applyFont="1" applyFill="1" applyBorder="1" applyAlignment="1">
      <alignment horizontal="center"/>
    </xf>
    <xf numFmtId="0" fontId="21" fillId="0" borderId="0" xfId="40" applyFont="1" applyFill="1" applyBorder="1"/>
    <xf numFmtId="0" fontId="21" fillId="0" borderId="0" xfId="40" applyFont="1" applyFill="1" applyBorder="1" applyAlignment="1">
      <alignment horizontal="center"/>
    </xf>
    <xf numFmtId="4" fontId="21" fillId="0" borderId="0" xfId="40" applyNumberFormat="1" applyFont="1" applyFill="1" applyBorder="1" applyAlignment="1">
      <alignment horizontal="left"/>
    </xf>
    <xf numFmtId="0" fontId="21" fillId="0" borderId="0" xfId="40" applyFont="1" applyFill="1" applyBorder="1" applyAlignment="1">
      <alignment horizontal="right"/>
    </xf>
    <xf numFmtId="4" fontId="22" fillId="0" borderId="0" xfId="40" applyNumberFormat="1" applyFont="1" applyFill="1" applyBorder="1"/>
    <xf numFmtId="0" fontId="11" fillId="0" borderId="0" xfId="40" applyFont="1" applyAlignment="1">
      <alignment horizontal="right" vertical="center"/>
    </xf>
    <xf numFmtId="0" fontId="24" fillId="0" borderId="0" xfId="40" applyFont="1" applyAlignment="1">
      <alignment horizontal="right" vertical="center"/>
    </xf>
    <xf numFmtId="0" fontId="21" fillId="25" borderId="24" xfId="0" applyFont="1" applyFill="1" applyBorder="1" applyAlignment="1">
      <alignment vertical="center"/>
    </xf>
    <xf numFmtId="3" fontId="21" fillId="25" borderId="25" xfId="0" applyNumberFormat="1" applyFont="1" applyFill="1" applyBorder="1" applyAlignment="1">
      <alignment vertical="center"/>
    </xf>
    <xf numFmtId="3" fontId="21" fillId="25" borderId="26" xfId="0" applyNumberFormat="1" applyFont="1" applyFill="1" applyBorder="1" applyAlignment="1">
      <alignment vertical="center"/>
    </xf>
    <xf numFmtId="0" fontId="22" fillId="0" borderId="27" xfId="0" applyFont="1" applyFill="1" applyBorder="1" applyAlignment="1" applyProtection="1">
      <alignment horizontal="left"/>
    </xf>
    <xf numFmtId="3" fontId="22" fillId="0" borderId="28" xfId="0" applyNumberFormat="1" applyFont="1" applyFill="1" applyBorder="1" applyAlignment="1" applyProtection="1">
      <alignment horizontal="right"/>
    </xf>
    <xf numFmtId="3" fontId="22" fillId="0" borderId="29" xfId="0" applyNumberFormat="1" applyFont="1" applyFill="1" applyBorder="1"/>
    <xf numFmtId="0" fontId="22" fillId="0" borderId="27" xfId="40" applyFont="1" applyFill="1" applyBorder="1" applyAlignment="1" applyProtection="1">
      <alignment horizontal="left"/>
    </xf>
    <xf numFmtId="3" fontId="22" fillId="0" borderId="28" xfId="40" applyNumberFormat="1" applyFont="1" applyFill="1" applyBorder="1"/>
    <xf numFmtId="3" fontId="22" fillId="0" borderId="29" xfId="40" applyNumberFormat="1" applyFont="1" applyFill="1" applyBorder="1"/>
    <xf numFmtId="164" fontId="21" fillId="25" borderId="25" xfId="0" applyNumberFormat="1" applyFont="1" applyFill="1" applyBorder="1" applyAlignment="1">
      <alignment vertical="center"/>
    </xf>
    <xf numFmtId="165" fontId="22" fillId="0" borderId="28" xfId="0" applyNumberFormat="1" applyFont="1" applyFill="1" applyBorder="1"/>
    <xf numFmtId="3" fontId="22" fillId="0" borderId="28" xfId="0" applyNumberFormat="1" applyFont="1" applyFill="1" applyBorder="1"/>
    <xf numFmtId="164" fontId="22" fillId="0" borderId="28" xfId="0" applyNumberFormat="1" applyFont="1" applyFill="1" applyBorder="1"/>
    <xf numFmtId="3" fontId="22" fillId="0" borderId="30" xfId="0" applyNumberFormat="1" applyFont="1" applyFill="1" applyBorder="1"/>
    <xf numFmtId="164" fontId="22" fillId="0" borderId="30" xfId="0" applyNumberFormat="1" applyFont="1" applyFill="1" applyBorder="1"/>
    <xf numFmtId="3" fontId="22" fillId="0" borderId="30" xfId="40" applyNumberFormat="1" applyFont="1" applyFill="1" applyBorder="1"/>
    <xf numFmtId="4" fontId="20" fillId="25" borderId="9" xfId="0" applyNumberFormat="1" applyFont="1" applyFill="1" applyBorder="1" applyAlignment="1">
      <alignment horizontal="center"/>
    </xf>
    <xf numFmtId="4" fontId="20" fillId="25" borderId="31" xfId="0" applyNumberFormat="1" applyFont="1" applyFill="1" applyBorder="1" applyAlignment="1">
      <alignment horizontal="center"/>
    </xf>
    <xf numFmtId="0" fontId="25" fillId="0" borderId="0" xfId="0" applyFont="1" applyAlignment="1">
      <alignment horizontal="center"/>
    </xf>
    <xf numFmtId="0" fontId="23" fillId="0" borderId="0" xfId="40" applyFont="1" applyAlignment="1">
      <alignment horizontal="center"/>
    </xf>
    <xf numFmtId="0" fontId="25" fillId="0" borderId="0" xfId="40" applyFont="1" applyAlignment="1">
      <alignment horizontal="center"/>
    </xf>
    <xf numFmtId="49" fontId="25" fillId="0" borderId="0" xfId="40" applyNumberFormat="1" applyFont="1" applyFill="1" applyBorder="1" applyAlignment="1">
      <alignment horizontal="center"/>
    </xf>
    <xf numFmtId="0" fontId="11" fillId="0" borderId="0" xfId="40" applyFont="1" applyFill="1" applyBorder="1" applyAlignment="1">
      <alignment horizontal="center"/>
    </xf>
  </cellXfs>
  <cellStyles count="49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Cálculo" xfId="19" builtinId="22" customBuiltin="1"/>
    <cellStyle name="Celda de comprobación" xfId="20" builtinId="23" customBuiltin="1"/>
    <cellStyle name="Celda vinculada" xfId="21" builtinId="24" customBuiltin="1"/>
    <cellStyle name="Encabezado 4" xfId="22" builtinId="19" customBuiltin="1"/>
    <cellStyle name="Énfasis1" xfId="23" builtinId="29" customBuiltin="1"/>
    <cellStyle name="Énfasis2" xfId="24" builtinId="33" customBuiltin="1"/>
    <cellStyle name="Énfasis3" xfId="25" builtinId="37" customBuiltin="1"/>
    <cellStyle name="Énfasis4" xfId="26" builtinId="41" customBuiltin="1"/>
    <cellStyle name="Énfasis5" xfId="27" builtinId="45" customBuiltin="1"/>
    <cellStyle name="Énfasis6" xfId="28" builtinId="49" customBuiltin="1"/>
    <cellStyle name="Entrada" xfId="29" builtinId="20" customBuiltin="1"/>
    <cellStyle name="Euro" xfId="30" xr:uid="{00000000-0005-0000-0000-00001D000000}"/>
    <cellStyle name="Euro 2" xfId="31" xr:uid="{00000000-0005-0000-0000-00001E000000}"/>
    <cellStyle name="Incorrecto" xfId="32" builtinId="27" customBuiltin="1"/>
    <cellStyle name="Millares 2" xfId="33" xr:uid="{00000000-0005-0000-0000-000020000000}"/>
    <cellStyle name="Millares 2 2" xfId="34" xr:uid="{00000000-0005-0000-0000-000021000000}"/>
    <cellStyle name="Millares 3" xfId="35" xr:uid="{00000000-0005-0000-0000-000022000000}"/>
    <cellStyle name="Millares 4" xfId="36" xr:uid="{00000000-0005-0000-0000-000023000000}"/>
    <cellStyle name="Neutral" xfId="37" builtinId="28" customBuiltin="1"/>
    <cellStyle name="Normal" xfId="0" builtinId="0"/>
    <cellStyle name="Normal 2" xfId="38" xr:uid="{00000000-0005-0000-0000-000026000000}"/>
    <cellStyle name="Normal 2 2" xfId="39" xr:uid="{00000000-0005-0000-0000-000027000000}"/>
    <cellStyle name="Normal 5" xfId="40" xr:uid="{00000000-0005-0000-0000-000028000000}"/>
    <cellStyle name="Notas" xfId="41" builtinId="10" customBuiltin="1"/>
    <cellStyle name="Salida" xfId="42" builtinId="21" customBuiltin="1"/>
    <cellStyle name="Texto de advertencia" xfId="43" builtinId="11" customBuiltin="1"/>
    <cellStyle name="Texto explicativo" xfId="44" builtinId="53" customBuiltin="1"/>
    <cellStyle name="Título" xfId="45" builtinId="15" customBuiltin="1"/>
    <cellStyle name="Título 2" xfId="46" builtinId="17" customBuiltin="1"/>
    <cellStyle name="Título 3" xfId="47" builtinId="18" customBuiltin="1"/>
    <cellStyle name="Total" xfId="48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727710</xdr:colOff>
      <xdr:row>55</xdr:row>
      <xdr:rowOff>0</xdr:rowOff>
    </xdr:from>
    <xdr:to>
      <xdr:col>8</xdr:col>
      <xdr:colOff>331495</xdr:colOff>
      <xdr:row>58</xdr:row>
      <xdr:rowOff>131626</xdr:rowOff>
    </xdr:to>
    <xdr:sp macro="" textlink="">
      <xdr:nvSpPr>
        <xdr:cNvPr id="2" name="Cuadro de texto 8">
          <a:extLst>
            <a:ext uri="{FF2B5EF4-FFF2-40B4-BE49-F238E27FC236}">
              <a16:creationId xmlns:a16="http://schemas.microsoft.com/office/drawing/2014/main" id="{77E3E869-2F68-4724-A61D-12910D6402E9}"/>
            </a:ext>
          </a:extLst>
        </xdr:cNvPr>
        <xdr:cNvSpPr txBox="1"/>
      </xdr:nvSpPr>
      <xdr:spPr>
        <a:xfrm>
          <a:off x="4566285" y="8915400"/>
          <a:ext cx="3280435" cy="588826"/>
        </a:xfrm>
        <a:prstGeom prst="rect">
          <a:avLst/>
        </a:prstGeom>
        <a:noFill/>
        <a:ln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36000" tIns="36000" rIns="36000" bIns="3600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pPr marL="449580" algn="r">
            <a:lnSpc>
              <a:spcPts val="600"/>
            </a:lnSpc>
            <a:spcAft>
              <a:spcPts val="0"/>
            </a:spcAft>
            <a:tabLst>
              <a:tab pos="6031230" algn="l"/>
            </a:tabLst>
          </a:pPr>
          <a:endParaRPr lang="es-MX" sz="1200">
            <a:effectLst/>
            <a:latin typeface="Cambria"/>
            <a:ea typeface="Cambria"/>
            <a:cs typeface="Times New Roman"/>
          </a:endParaRPr>
        </a:p>
      </xdr:txBody>
    </xdr:sp>
    <xdr:clientData/>
  </xdr:twoCellAnchor>
  <xdr:twoCellAnchor>
    <xdr:from>
      <xdr:col>8</xdr:col>
      <xdr:colOff>161925</xdr:colOff>
      <xdr:row>120</xdr:row>
      <xdr:rowOff>1212</xdr:rowOff>
    </xdr:from>
    <xdr:to>
      <xdr:col>10</xdr:col>
      <xdr:colOff>178</xdr:colOff>
      <xdr:row>123</xdr:row>
      <xdr:rowOff>129084</xdr:rowOff>
    </xdr:to>
    <xdr:sp macro="" textlink="">
      <xdr:nvSpPr>
        <xdr:cNvPr id="3" name="Cuadro de texto 8">
          <a:extLst>
            <a:ext uri="{FF2B5EF4-FFF2-40B4-BE49-F238E27FC236}">
              <a16:creationId xmlns:a16="http://schemas.microsoft.com/office/drawing/2014/main" id="{7C1116A4-B210-40C7-90C8-0E7035988AB2}"/>
            </a:ext>
          </a:extLst>
        </xdr:cNvPr>
        <xdr:cNvSpPr txBox="1"/>
      </xdr:nvSpPr>
      <xdr:spPr>
        <a:xfrm>
          <a:off x="7677150" y="18841662"/>
          <a:ext cx="1905178" cy="585072"/>
        </a:xfrm>
        <a:prstGeom prst="rect">
          <a:avLst/>
        </a:prstGeom>
        <a:noFill/>
        <a:ln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36000" tIns="36000" rIns="36000" bIns="3600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pPr marL="449580" algn="r">
            <a:spcAft>
              <a:spcPts val="0"/>
            </a:spcAft>
            <a:tabLst>
              <a:tab pos="6031230" algn="l"/>
            </a:tabLst>
          </a:pPr>
          <a:endParaRPr lang="es-MX" sz="1200">
            <a:effectLst/>
            <a:latin typeface="Cambria"/>
            <a:ea typeface="Cambria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/>
  <dimension ref="A1:Y61"/>
  <sheetViews>
    <sheetView tabSelected="1" zoomScaleNormal="100" workbookViewId="0">
      <selection activeCell="B28" sqref="B28"/>
    </sheetView>
  </sheetViews>
  <sheetFormatPr baseColWidth="10" defaultRowHeight="12.75" x14ac:dyDescent="0.2"/>
  <cols>
    <col min="1" max="1" width="19.5703125" bestFit="1" customWidth="1"/>
    <col min="3" max="3" width="15.28515625" bestFit="1" customWidth="1"/>
    <col min="4" max="4" width="11.42578125" customWidth="1"/>
    <col min="5" max="5" width="13.7109375" customWidth="1"/>
    <col min="6" max="6" width="11.42578125" customWidth="1"/>
    <col min="7" max="7" width="12.7109375" customWidth="1"/>
    <col min="8" max="8" width="11.42578125" customWidth="1"/>
    <col min="9" max="11" width="13.7109375" customWidth="1"/>
    <col min="12" max="12" width="11.42578125" customWidth="1"/>
    <col min="13" max="13" width="12.7109375" customWidth="1"/>
    <col min="14" max="14" width="11.42578125" customWidth="1"/>
    <col min="15" max="15" width="12.7109375" customWidth="1"/>
    <col min="16" max="16" width="11.42578125" customWidth="1"/>
    <col min="17" max="17" width="12.7109375" customWidth="1"/>
    <col min="18" max="18" width="11.42578125" customWidth="1"/>
    <col min="19" max="19" width="12.7109375" customWidth="1"/>
    <col min="20" max="20" width="15.28515625" customWidth="1"/>
    <col min="21" max="21" width="11.42578125" customWidth="1"/>
    <col min="22" max="22" width="14.7109375" customWidth="1"/>
  </cols>
  <sheetData>
    <row r="1" spans="1:25" s="5" customFormat="1" x14ac:dyDescent="0.2">
      <c r="A1" s="99" t="s">
        <v>58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V1" s="13"/>
    </row>
    <row r="2" spans="1:25" s="5" customFormat="1" x14ac:dyDescent="0.2">
      <c r="A2" s="99" t="s">
        <v>59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V2" s="13"/>
    </row>
    <row r="3" spans="1:25" s="5" customFormat="1" ht="4.5" customHeight="1" x14ac:dyDescent="0.2">
      <c r="B3" s="16"/>
      <c r="V3" s="13"/>
    </row>
    <row r="4" spans="1:25" s="5" customFormat="1" x14ac:dyDescent="0.2">
      <c r="A4" s="99" t="s">
        <v>60</v>
      </c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99"/>
      <c r="T4" s="99"/>
      <c r="V4" s="13"/>
    </row>
    <row r="5" spans="1:25" s="5" customFormat="1" ht="5.0999999999999996" customHeight="1" x14ac:dyDescent="0.2">
      <c r="B5" s="16"/>
      <c r="V5" s="13"/>
    </row>
    <row r="6" spans="1:25" s="5" customFormat="1" x14ac:dyDescent="0.2">
      <c r="A6" s="99" t="s">
        <v>92</v>
      </c>
      <c r="B6" s="99"/>
      <c r="C6" s="99"/>
      <c r="D6" s="99"/>
      <c r="E6" s="99"/>
      <c r="F6" s="99"/>
      <c r="G6" s="99"/>
      <c r="H6" s="99"/>
      <c r="I6" s="99"/>
      <c r="J6" s="99"/>
      <c r="K6" s="99"/>
      <c r="L6" s="99"/>
      <c r="M6" s="99"/>
      <c r="N6" s="99"/>
      <c r="O6" s="99"/>
      <c r="P6" s="99"/>
      <c r="Q6" s="99"/>
      <c r="R6" s="99"/>
      <c r="S6" s="99"/>
      <c r="T6" s="99"/>
      <c r="V6" s="13"/>
    </row>
    <row r="7" spans="1:25" s="5" customFormat="1" x14ac:dyDescent="0.2">
      <c r="A7" s="99"/>
      <c r="B7" s="99"/>
      <c r="C7" s="99"/>
      <c r="D7" s="99"/>
      <c r="E7" s="99"/>
      <c r="F7" s="99"/>
      <c r="G7" s="99"/>
      <c r="H7" s="99"/>
      <c r="I7" s="99"/>
      <c r="J7" s="99"/>
      <c r="K7" s="99"/>
      <c r="L7" s="99"/>
      <c r="M7" s="99"/>
      <c r="N7" s="99"/>
      <c r="O7" s="99"/>
      <c r="P7" s="99"/>
      <c r="Q7" s="99"/>
      <c r="R7" s="99"/>
      <c r="S7" s="99"/>
      <c r="T7" s="99"/>
      <c r="V7" s="13"/>
    </row>
    <row r="8" spans="1:25" s="5" customFormat="1" ht="5.0999999999999996" customHeight="1" x14ac:dyDescent="0.2">
      <c r="B8" s="16"/>
      <c r="V8" s="13"/>
    </row>
    <row r="9" spans="1:25" s="5" customFormat="1" x14ac:dyDescent="0.2">
      <c r="A9" s="99" t="s">
        <v>91</v>
      </c>
      <c r="B9" s="99"/>
      <c r="C9" s="99"/>
      <c r="D9" s="99"/>
      <c r="E9" s="99"/>
      <c r="F9" s="99"/>
      <c r="G9" s="99"/>
      <c r="H9" s="99"/>
      <c r="I9" s="99"/>
      <c r="J9" s="99"/>
      <c r="K9" s="99"/>
      <c r="L9" s="99"/>
      <c r="M9" s="99"/>
      <c r="N9" s="99"/>
      <c r="O9" s="99"/>
      <c r="P9" s="99"/>
      <c r="Q9" s="99"/>
      <c r="R9" s="99"/>
      <c r="S9" s="99"/>
      <c r="T9" s="99"/>
      <c r="V9" s="13"/>
    </row>
    <row r="10" spans="1:25" s="5" customFormat="1" ht="5.0999999999999996" customHeight="1" thickBot="1" x14ac:dyDescent="0.25">
      <c r="B10" s="16"/>
      <c r="V10" s="13"/>
    </row>
    <row r="11" spans="1:25" s="19" customFormat="1" ht="15" customHeight="1" x14ac:dyDescent="0.2">
      <c r="A11" s="17" t="s">
        <v>61</v>
      </c>
      <c r="B11" s="97" t="s">
        <v>62</v>
      </c>
      <c r="C11" s="98"/>
      <c r="D11" s="97" t="s">
        <v>63</v>
      </c>
      <c r="E11" s="98" t="s">
        <v>64</v>
      </c>
      <c r="F11" s="97" t="s">
        <v>65</v>
      </c>
      <c r="G11" s="98" t="s">
        <v>66</v>
      </c>
      <c r="H11" s="97" t="s">
        <v>67</v>
      </c>
      <c r="I11" s="98" t="s">
        <v>68</v>
      </c>
      <c r="J11" s="97" t="s">
        <v>86</v>
      </c>
      <c r="K11" s="98"/>
      <c r="L11" s="97" t="s">
        <v>69</v>
      </c>
      <c r="M11" s="98" t="s">
        <v>70</v>
      </c>
      <c r="N11" s="97" t="s">
        <v>71</v>
      </c>
      <c r="O11" s="98" t="s">
        <v>72</v>
      </c>
      <c r="P11" s="97" t="s">
        <v>73</v>
      </c>
      <c r="Q11" s="98" t="s">
        <v>64</v>
      </c>
      <c r="R11" s="97" t="s">
        <v>87</v>
      </c>
      <c r="S11" s="98" t="s">
        <v>64</v>
      </c>
      <c r="T11" s="18" t="s">
        <v>74</v>
      </c>
      <c r="V11" s="26"/>
    </row>
    <row r="12" spans="1:25" s="19" customFormat="1" ht="15" customHeight="1" thickBot="1" x14ac:dyDescent="0.25">
      <c r="A12" s="20"/>
      <c r="B12" s="21" t="s">
        <v>75</v>
      </c>
      <c r="C12" s="22" t="s">
        <v>76</v>
      </c>
      <c r="D12" s="21" t="s">
        <v>75</v>
      </c>
      <c r="E12" s="22" t="s">
        <v>76</v>
      </c>
      <c r="F12" s="21" t="s">
        <v>75</v>
      </c>
      <c r="G12" s="22" t="s">
        <v>76</v>
      </c>
      <c r="H12" s="21" t="s">
        <v>75</v>
      </c>
      <c r="I12" s="22" t="s">
        <v>76</v>
      </c>
      <c r="J12" s="21" t="s">
        <v>75</v>
      </c>
      <c r="K12" s="22" t="s">
        <v>76</v>
      </c>
      <c r="L12" s="21" t="s">
        <v>75</v>
      </c>
      <c r="M12" s="22" t="s">
        <v>76</v>
      </c>
      <c r="N12" s="21" t="s">
        <v>75</v>
      </c>
      <c r="O12" s="22" t="s">
        <v>76</v>
      </c>
      <c r="P12" s="21" t="s">
        <v>75</v>
      </c>
      <c r="Q12" s="22" t="s">
        <v>76</v>
      </c>
      <c r="R12" s="21" t="s">
        <v>75</v>
      </c>
      <c r="S12" s="22" t="s">
        <v>76</v>
      </c>
      <c r="T12" s="22"/>
      <c r="V12" s="26"/>
    </row>
    <row r="13" spans="1:25" s="5" customFormat="1" ht="9.9499999999999993" customHeight="1" x14ac:dyDescent="0.2">
      <c r="A13" s="1"/>
      <c r="B13" s="23"/>
      <c r="C13" s="2"/>
      <c r="D13" s="2"/>
      <c r="E13" s="2"/>
      <c r="F13" s="2"/>
      <c r="G13" s="2"/>
      <c r="H13" s="2"/>
      <c r="I13" s="3"/>
      <c r="J13" s="3"/>
      <c r="K13" s="3"/>
      <c r="L13" s="3"/>
      <c r="M13" s="3"/>
      <c r="N13" s="27"/>
      <c r="O13" s="2"/>
      <c r="P13" s="2"/>
      <c r="Q13" s="2"/>
      <c r="R13" s="2"/>
      <c r="S13" s="2"/>
      <c r="T13" s="4"/>
      <c r="V13" s="13"/>
    </row>
    <row r="14" spans="1:25" s="7" customFormat="1" ht="15" customHeight="1" x14ac:dyDescent="0.2">
      <c r="A14" s="6" t="s">
        <v>0</v>
      </c>
      <c r="B14" s="24">
        <v>0.54062900000000003</v>
      </c>
      <c r="C14" s="11">
        <v>13696574</v>
      </c>
      <c r="D14" s="24">
        <v>0.54062900000000003</v>
      </c>
      <c r="E14" s="11">
        <v>2860799</v>
      </c>
      <c r="F14" s="24">
        <v>0.54062900000000003</v>
      </c>
      <c r="G14" s="11">
        <v>228736</v>
      </c>
      <c r="H14" s="24">
        <v>0.54062900000000003</v>
      </c>
      <c r="I14" s="11">
        <v>302788</v>
      </c>
      <c r="J14" s="24">
        <v>0.54062900000000003</v>
      </c>
      <c r="K14" s="11">
        <v>57982</v>
      </c>
      <c r="L14" s="24">
        <v>0.54062900000000003</v>
      </c>
      <c r="M14" s="11">
        <v>67929</v>
      </c>
      <c r="N14" s="24">
        <v>0.81517300000000004</v>
      </c>
      <c r="O14" s="11">
        <v>788449</v>
      </c>
      <c r="P14" s="24">
        <v>2.0675940000000002</v>
      </c>
      <c r="Q14" s="11">
        <v>2383773</v>
      </c>
      <c r="R14" s="24">
        <v>0.27665600000000001</v>
      </c>
      <c r="S14" s="35">
        <v>388725</v>
      </c>
      <c r="T14" s="12">
        <f>C14+E14+G14+I14+K14+M14+O14+Q14+S14</f>
        <v>20775755</v>
      </c>
      <c r="V14" s="9"/>
      <c r="W14" s="9"/>
      <c r="X14" s="14"/>
      <c r="Y14" s="14"/>
    </row>
    <row r="15" spans="1:25" s="7" customFormat="1" ht="15" customHeight="1" x14ac:dyDescent="0.2">
      <c r="A15" s="8" t="s">
        <v>1</v>
      </c>
      <c r="B15" s="25">
        <v>0.96522699999999995</v>
      </c>
      <c r="C15" s="11">
        <v>24453519</v>
      </c>
      <c r="D15" s="25">
        <v>0.96522699999999995</v>
      </c>
      <c r="E15" s="11">
        <v>5107606</v>
      </c>
      <c r="F15" s="25">
        <v>0.96522699999999995</v>
      </c>
      <c r="G15" s="11">
        <v>408380</v>
      </c>
      <c r="H15" s="25">
        <v>0.96522699999999995</v>
      </c>
      <c r="I15" s="11">
        <v>540591</v>
      </c>
      <c r="J15" s="25">
        <v>0.96522699999999995</v>
      </c>
      <c r="K15" s="11">
        <v>103519</v>
      </c>
      <c r="L15" s="25">
        <v>0.96522699999999995</v>
      </c>
      <c r="M15" s="11">
        <v>121279</v>
      </c>
      <c r="N15" s="24">
        <v>1.0995789999999999</v>
      </c>
      <c r="O15" s="11">
        <v>1063530</v>
      </c>
      <c r="P15" s="24">
        <v>1.76532</v>
      </c>
      <c r="Q15" s="11">
        <v>2035275</v>
      </c>
      <c r="R15" s="24">
        <v>0.58463299999999996</v>
      </c>
      <c r="S15" s="35">
        <v>821459</v>
      </c>
      <c r="T15" s="12">
        <f t="shared" ref="T15:T54" si="0">C15+E15+G15+I15+K15+M15+O15+Q15+S15</f>
        <v>34655158</v>
      </c>
      <c r="V15" s="9"/>
      <c r="W15" s="9"/>
      <c r="X15" s="14"/>
      <c r="Y15" s="14"/>
    </row>
    <row r="16" spans="1:25" s="7" customFormat="1" ht="15" customHeight="1" x14ac:dyDescent="0.2">
      <c r="A16" s="8" t="s">
        <v>2</v>
      </c>
      <c r="B16" s="25">
        <v>6.6939909999999996</v>
      </c>
      <c r="C16" s="11">
        <v>169588632</v>
      </c>
      <c r="D16" s="25">
        <v>6.6939909999999996</v>
      </c>
      <c r="E16" s="11">
        <v>35422001</v>
      </c>
      <c r="F16" s="25">
        <v>6.6939909999999996</v>
      </c>
      <c r="G16" s="11">
        <v>2832178</v>
      </c>
      <c r="H16" s="25">
        <v>6.6939909999999996</v>
      </c>
      <c r="I16" s="11">
        <v>3749073</v>
      </c>
      <c r="J16" s="25">
        <v>6.6939909999999996</v>
      </c>
      <c r="K16" s="11">
        <v>717919</v>
      </c>
      <c r="L16" s="25">
        <v>6.6939909999999996</v>
      </c>
      <c r="M16" s="11">
        <v>841086</v>
      </c>
      <c r="N16" s="24">
        <v>6.0263860000000005</v>
      </c>
      <c r="O16" s="11">
        <v>5828812</v>
      </c>
      <c r="P16" s="24">
        <v>2.2433610000000002</v>
      </c>
      <c r="Q16" s="11">
        <v>2586419</v>
      </c>
      <c r="R16" s="24">
        <v>12.126571</v>
      </c>
      <c r="S16" s="35">
        <v>17038861</v>
      </c>
      <c r="T16" s="12">
        <f t="shared" si="0"/>
        <v>238604981</v>
      </c>
      <c r="V16" s="9"/>
      <c r="W16" s="9"/>
      <c r="X16" s="14"/>
      <c r="Y16" s="14"/>
    </row>
    <row r="17" spans="1:25" s="7" customFormat="1" ht="15" customHeight="1" x14ac:dyDescent="0.2">
      <c r="A17" s="8" t="s">
        <v>3</v>
      </c>
      <c r="B17" s="25">
        <v>0.52687099999999998</v>
      </c>
      <c r="C17" s="11">
        <v>13348006</v>
      </c>
      <c r="D17" s="25">
        <v>0.52687099999999998</v>
      </c>
      <c r="E17" s="11">
        <v>2787997</v>
      </c>
      <c r="F17" s="25">
        <v>0.52687099999999998</v>
      </c>
      <c r="G17" s="11">
        <v>222915</v>
      </c>
      <c r="H17" s="25">
        <v>0.52687099999999998</v>
      </c>
      <c r="I17" s="11">
        <v>295083</v>
      </c>
      <c r="J17" s="25">
        <v>0.52687099999999998</v>
      </c>
      <c r="K17" s="11">
        <v>56506</v>
      </c>
      <c r="L17" s="25">
        <v>0.52687099999999998</v>
      </c>
      <c r="M17" s="11">
        <v>66200</v>
      </c>
      <c r="N17" s="24">
        <v>0.72926099999999994</v>
      </c>
      <c r="O17" s="11">
        <v>705353</v>
      </c>
      <c r="P17" s="24">
        <v>1.8455109999999999</v>
      </c>
      <c r="Q17" s="11">
        <v>2127729</v>
      </c>
      <c r="R17" s="24">
        <v>0.29381000000000002</v>
      </c>
      <c r="S17" s="35">
        <v>412828</v>
      </c>
      <c r="T17" s="12">
        <f t="shared" si="0"/>
        <v>20022617</v>
      </c>
      <c r="V17" s="9"/>
      <c r="W17" s="9"/>
      <c r="X17" s="14"/>
      <c r="Y17" s="14"/>
    </row>
    <row r="18" spans="1:25" s="7" customFormat="1" ht="15" customHeight="1" x14ac:dyDescent="0.2">
      <c r="A18" s="8" t="s">
        <v>4</v>
      </c>
      <c r="B18" s="25">
        <v>0.42956299999999997</v>
      </c>
      <c r="C18" s="11">
        <v>10882768</v>
      </c>
      <c r="D18" s="25">
        <v>0.42956299999999997</v>
      </c>
      <c r="E18" s="11">
        <v>2273081</v>
      </c>
      <c r="F18" s="25">
        <v>0.42956299999999997</v>
      </c>
      <c r="G18" s="11">
        <v>181745</v>
      </c>
      <c r="H18" s="25">
        <v>0.42956299999999997</v>
      </c>
      <c r="I18" s="11">
        <v>240584</v>
      </c>
      <c r="J18" s="25">
        <v>0.42956299999999997</v>
      </c>
      <c r="K18" s="11">
        <v>46070</v>
      </c>
      <c r="L18" s="25">
        <v>0.42956299999999997</v>
      </c>
      <c r="M18" s="11">
        <v>53974</v>
      </c>
      <c r="N18" s="24">
        <v>1.2388209999999999</v>
      </c>
      <c r="O18" s="11">
        <v>1198206</v>
      </c>
      <c r="P18" s="24">
        <v>3.8479009999999998</v>
      </c>
      <c r="Q18" s="11">
        <v>4436327</v>
      </c>
      <c r="R18" s="24">
        <v>0.29417199999999999</v>
      </c>
      <c r="S18" s="35">
        <v>413337</v>
      </c>
      <c r="T18" s="12">
        <f t="shared" si="0"/>
        <v>19726092</v>
      </c>
      <c r="V18" s="9"/>
      <c r="W18" s="9"/>
      <c r="X18" s="14"/>
      <c r="Y18" s="14"/>
    </row>
    <row r="19" spans="1:25" s="7" customFormat="1" ht="15" customHeight="1" x14ac:dyDescent="0.2">
      <c r="A19" s="8" t="s">
        <v>5</v>
      </c>
      <c r="B19" s="25">
        <v>0.47705799999999998</v>
      </c>
      <c r="C19" s="11">
        <v>12086031</v>
      </c>
      <c r="D19" s="25">
        <v>0.47705799999999998</v>
      </c>
      <c r="E19" s="11">
        <v>2524406</v>
      </c>
      <c r="F19" s="25">
        <v>0.47705799999999998</v>
      </c>
      <c r="G19" s="11">
        <v>201840</v>
      </c>
      <c r="H19" s="25">
        <v>0.47705799999999998</v>
      </c>
      <c r="I19" s="11">
        <v>267184</v>
      </c>
      <c r="J19" s="25">
        <v>0.47705799999999998</v>
      </c>
      <c r="K19" s="11">
        <v>51164</v>
      </c>
      <c r="L19" s="25">
        <v>0.47705799999999998</v>
      </c>
      <c r="M19" s="11">
        <v>59941</v>
      </c>
      <c r="N19" s="24">
        <v>0.88585099999999994</v>
      </c>
      <c r="O19" s="11">
        <v>856808</v>
      </c>
      <c r="P19" s="24">
        <v>2.4539909999999998</v>
      </c>
      <c r="Q19" s="11">
        <v>2829259</v>
      </c>
      <c r="R19" s="24">
        <v>0.33245799999999998</v>
      </c>
      <c r="S19" s="35">
        <v>467132</v>
      </c>
      <c r="T19" s="12">
        <f t="shared" si="0"/>
        <v>19343765</v>
      </c>
      <c r="V19" s="9"/>
      <c r="W19" s="9"/>
      <c r="X19" s="14"/>
      <c r="Y19" s="14"/>
    </row>
    <row r="20" spans="1:25" s="7" customFormat="1" ht="15" customHeight="1" x14ac:dyDescent="0.2">
      <c r="A20" s="8" t="s">
        <v>6</v>
      </c>
      <c r="B20" s="25">
        <v>0.72385900000000003</v>
      </c>
      <c r="C20" s="11">
        <v>18338573</v>
      </c>
      <c r="D20" s="25">
        <v>0.72385900000000003</v>
      </c>
      <c r="E20" s="11">
        <v>3830381</v>
      </c>
      <c r="F20" s="25">
        <v>0.72385900000000003</v>
      </c>
      <c r="G20" s="11">
        <v>306259</v>
      </c>
      <c r="H20" s="25">
        <v>0.72385900000000003</v>
      </c>
      <c r="I20" s="11">
        <v>405408</v>
      </c>
      <c r="J20" s="25">
        <v>0.72385900000000003</v>
      </c>
      <c r="K20" s="11">
        <v>77633</v>
      </c>
      <c r="L20" s="25">
        <v>0.72385900000000003</v>
      </c>
      <c r="M20" s="11">
        <v>90951</v>
      </c>
      <c r="N20" s="24">
        <v>0.96481300000000003</v>
      </c>
      <c r="O20" s="11">
        <v>933182</v>
      </c>
      <c r="P20" s="24">
        <v>2.121651</v>
      </c>
      <c r="Q20" s="11">
        <v>2446097</v>
      </c>
      <c r="R20" s="24">
        <v>0.61216700000000002</v>
      </c>
      <c r="S20" s="35">
        <v>860147</v>
      </c>
      <c r="T20" s="12">
        <f t="shared" si="0"/>
        <v>27288631</v>
      </c>
      <c r="V20" s="9"/>
      <c r="W20" s="9"/>
      <c r="X20" s="14"/>
      <c r="Y20" s="14"/>
    </row>
    <row r="21" spans="1:25" s="7" customFormat="1" ht="15" customHeight="1" x14ac:dyDescent="0.2">
      <c r="A21" s="8" t="s">
        <v>7</v>
      </c>
      <c r="B21" s="25">
        <v>0.416269</v>
      </c>
      <c r="C21" s="11">
        <v>10545957</v>
      </c>
      <c r="D21" s="25">
        <v>0.416269</v>
      </c>
      <c r="E21" s="11">
        <v>2202734</v>
      </c>
      <c r="F21" s="25">
        <v>0.416269</v>
      </c>
      <c r="G21" s="11">
        <v>176120</v>
      </c>
      <c r="H21" s="25">
        <v>0.416269</v>
      </c>
      <c r="I21" s="11">
        <v>233138</v>
      </c>
      <c r="J21" s="25">
        <v>0.416269</v>
      </c>
      <c r="K21" s="11">
        <v>44644</v>
      </c>
      <c r="L21" s="25">
        <v>0.416269</v>
      </c>
      <c r="M21" s="11">
        <v>52303</v>
      </c>
      <c r="N21" s="24">
        <v>1.002543</v>
      </c>
      <c r="O21" s="11">
        <v>969674</v>
      </c>
      <c r="P21" s="24">
        <v>3.0677810000000001</v>
      </c>
      <c r="Q21" s="11">
        <v>3536910</v>
      </c>
      <c r="R21" s="24">
        <v>0.24194599999999999</v>
      </c>
      <c r="S21" s="35">
        <v>339955</v>
      </c>
      <c r="T21" s="12">
        <f t="shared" si="0"/>
        <v>18101435</v>
      </c>
      <c r="V21" s="9"/>
      <c r="W21" s="9"/>
      <c r="X21" s="14"/>
      <c r="Y21" s="14"/>
    </row>
    <row r="22" spans="1:25" s="7" customFormat="1" ht="15" customHeight="1" x14ac:dyDescent="0.2">
      <c r="A22" s="8" t="s">
        <v>8</v>
      </c>
      <c r="B22" s="25">
        <v>5.628692</v>
      </c>
      <c r="C22" s="11">
        <v>142599852</v>
      </c>
      <c r="D22" s="25">
        <v>5.628692</v>
      </c>
      <c r="E22" s="11">
        <v>29784852</v>
      </c>
      <c r="F22" s="25">
        <v>5.628692</v>
      </c>
      <c r="G22" s="11">
        <v>2381458</v>
      </c>
      <c r="H22" s="25">
        <v>5.628692</v>
      </c>
      <c r="I22" s="11">
        <v>3152436</v>
      </c>
      <c r="J22" s="25">
        <v>5.628692</v>
      </c>
      <c r="K22" s="11">
        <v>603668</v>
      </c>
      <c r="L22" s="25">
        <v>5.628692</v>
      </c>
      <c r="M22" s="11">
        <v>707234</v>
      </c>
      <c r="N22" s="24">
        <v>4.7391990000000002</v>
      </c>
      <c r="O22" s="11">
        <v>4583825</v>
      </c>
      <c r="P22" s="24">
        <v>2.176399</v>
      </c>
      <c r="Q22" s="11">
        <v>2509217</v>
      </c>
      <c r="R22" s="24">
        <v>0</v>
      </c>
      <c r="S22" s="35">
        <v>0</v>
      </c>
      <c r="T22" s="12">
        <f t="shared" si="0"/>
        <v>186322542</v>
      </c>
      <c r="V22" s="9"/>
      <c r="W22" s="9"/>
      <c r="X22" s="14"/>
      <c r="Y22" s="14"/>
    </row>
    <row r="23" spans="1:25" s="7" customFormat="1" ht="15" customHeight="1" x14ac:dyDescent="0.2">
      <c r="A23" s="8" t="s">
        <v>9</v>
      </c>
      <c r="B23" s="25">
        <v>0.36105100000000001</v>
      </c>
      <c r="C23" s="11">
        <v>9147042</v>
      </c>
      <c r="D23" s="25">
        <v>0.36105100000000001</v>
      </c>
      <c r="E23" s="11">
        <v>1910542</v>
      </c>
      <c r="F23" s="25">
        <v>0.36105100000000001</v>
      </c>
      <c r="G23" s="11">
        <v>152758</v>
      </c>
      <c r="H23" s="25">
        <v>0.36105100000000001</v>
      </c>
      <c r="I23" s="11">
        <v>202212</v>
      </c>
      <c r="J23" s="25">
        <v>0.36105100000000001</v>
      </c>
      <c r="K23" s="11">
        <v>38722</v>
      </c>
      <c r="L23" s="25">
        <v>0.36105100000000001</v>
      </c>
      <c r="M23" s="11">
        <v>45365</v>
      </c>
      <c r="N23" s="24">
        <v>0.64898</v>
      </c>
      <c r="O23" s="11">
        <v>627703</v>
      </c>
      <c r="P23" s="24">
        <v>2.05274</v>
      </c>
      <c r="Q23" s="11">
        <v>2366648</v>
      </c>
      <c r="R23" s="24">
        <v>6.7413000000000001E-2</v>
      </c>
      <c r="S23" s="35">
        <v>94721</v>
      </c>
      <c r="T23" s="12">
        <f t="shared" si="0"/>
        <v>14585713</v>
      </c>
      <c r="V23" s="9"/>
      <c r="W23" s="9"/>
      <c r="X23" s="14"/>
      <c r="Y23" s="14"/>
    </row>
    <row r="24" spans="1:25" s="7" customFormat="1" ht="15" customHeight="1" x14ac:dyDescent="0.2">
      <c r="A24" s="8" t="s">
        <v>10</v>
      </c>
      <c r="B24" s="25">
        <v>0.52005900000000005</v>
      </c>
      <c r="C24" s="11">
        <v>13175406</v>
      </c>
      <c r="D24" s="25">
        <v>0.52005900000000005</v>
      </c>
      <c r="E24" s="11">
        <v>2751950</v>
      </c>
      <c r="F24" s="25">
        <v>0.52005900000000005</v>
      </c>
      <c r="G24" s="11">
        <v>220033</v>
      </c>
      <c r="H24" s="25">
        <v>0.52005900000000005</v>
      </c>
      <c r="I24" s="11">
        <v>291267</v>
      </c>
      <c r="J24" s="25">
        <v>0.52005900000000005</v>
      </c>
      <c r="K24" s="11">
        <v>55776</v>
      </c>
      <c r="L24" s="25">
        <v>0.52005900000000005</v>
      </c>
      <c r="M24" s="11">
        <v>65344</v>
      </c>
      <c r="N24" s="24">
        <v>0.85151199999999994</v>
      </c>
      <c r="O24" s="11">
        <v>823594</v>
      </c>
      <c r="P24" s="24">
        <v>2.2901820000000002</v>
      </c>
      <c r="Q24" s="11">
        <v>2640400</v>
      </c>
      <c r="R24" s="24">
        <v>0.31644800000000001</v>
      </c>
      <c r="S24" s="35">
        <v>444636</v>
      </c>
      <c r="T24" s="12">
        <f t="shared" si="0"/>
        <v>20468406</v>
      </c>
      <c r="V24" s="9"/>
      <c r="W24" s="9"/>
      <c r="X24" s="14"/>
      <c r="Y24" s="14"/>
    </row>
    <row r="25" spans="1:25" s="7" customFormat="1" ht="15" customHeight="1" x14ac:dyDescent="0.2">
      <c r="A25" s="8" t="s">
        <v>11</v>
      </c>
      <c r="B25" s="25">
        <v>1.276359</v>
      </c>
      <c r="C25" s="11">
        <v>32335887</v>
      </c>
      <c r="D25" s="25">
        <v>1.276359</v>
      </c>
      <c r="E25" s="11">
        <v>6753996</v>
      </c>
      <c r="F25" s="25">
        <v>1.276359</v>
      </c>
      <c r="G25" s="11">
        <v>540018</v>
      </c>
      <c r="H25" s="25">
        <v>1.276359</v>
      </c>
      <c r="I25" s="11">
        <v>714845</v>
      </c>
      <c r="J25" s="25">
        <v>1.276359</v>
      </c>
      <c r="K25" s="11">
        <v>136887</v>
      </c>
      <c r="L25" s="25">
        <v>1.276359</v>
      </c>
      <c r="M25" s="11">
        <v>160372</v>
      </c>
      <c r="N25" s="24">
        <v>1.5004249999999999</v>
      </c>
      <c r="O25" s="11">
        <v>1451235</v>
      </c>
      <c r="P25" s="24">
        <v>2.2584879999999998</v>
      </c>
      <c r="Q25" s="11">
        <v>2603859</v>
      </c>
      <c r="R25" s="24">
        <v>1.856331</v>
      </c>
      <c r="S25" s="35">
        <v>2608303</v>
      </c>
      <c r="T25" s="12">
        <f t="shared" si="0"/>
        <v>47305402</v>
      </c>
      <c r="V25" s="9"/>
      <c r="W25" s="9"/>
      <c r="X25" s="14"/>
      <c r="Y25" s="14"/>
    </row>
    <row r="26" spans="1:25" s="7" customFormat="1" ht="15" customHeight="1" x14ac:dyDescent="0.2">
      <c r="A26" s="8" t="s">
        <v>12</v>
      </c>
      <c r="B26" s="25">
        <v>0.65582700000000005</v>
      </c>
      <c r="C26" s="11">
        <v>16615021</v>
      </c>
      <c r="D26" s="25">
        <v>0.65582700000000005</v>
      </c>
      <c r="E26" s="11">
        <v>3470382</v>
      </c>
      <c r="F26" s="25">
        <v>0.65582700000000005</v>
      </c>
      <c r="G26" s="11">
        <v>277476</v>
      </c>
      <c r="H26" s="25">
        <v>0.65582700000000005</v>
      </c>
      <c r="I26" s="11">
        <v>367306</v>
      </c>
      <c r="J26" s="25">
        <v>0.65582700000000005</v>
      </c>
      <c r="K26" s="11">
        <v>70336</v>
      </c>
      <c r="L26" s="25">
        <v>0.65582700000000005</v>
      </c>
      <c r="M26" s="11">
        <v>82403</v>
      </c>
      <c r="N26" s="24">
        <v>0.92172699999999996</v>
      </c>
      <c r="O26" s="11">
        <v>891509</v>
      </c>
      <c r="P26" s="24">
        <v>2.0781700000000001</v>
      </c>
      <c r="Q26" s="11">
        <v>2395966</v>
      </c>
      <c r="R26" s="24">
        <v>0.58075699999999997</v>
      </c>
      <c r="S26" s="35">
        <v>816013</v>
      </c>
      <c r="T26" s="12">
        <f t="shared" si="0"/>
        <v>24986412</v>
      </c>
      <c r="V26" s="9"/>
      <c r="W26" s="9"/>
      <c r="X26" s="14"/>
      <c r="Y26" s="14"/>
    </row>
    <row r="27" spans="1:25" s="7" customFormat="1" ht="15" customHeight="1" x14ac:dyDescent="0.2">
      <c r="A27" s="8" t="s">
        <v>13</v>
      </c>
      <c r="B27" s="25">
        <v>0.42111999999999999</v>
      </c>
      <c r="C27" s="11">
        <v>10668844</v>
      </c>
      <c r="D27" s="25">
        <v>0.42111999999999999</v>
      </c>
      <c r="E27" s="11">
        <v>2228403</v>
      </c>
      <c r="F27" s="25">
        <v>0.42111999999999999</v>
      </c>
      <c r="G27" s="11">
        <v>178173</v>
      </c>
      <c r="H27" s="25">
        <v>0.42111999999999999</v>
      </c>
      <c r="I27" s="11">
        <v>235855</v>
      </c>
      <c r="J27" s="25">
        <v>0.42111999999999999</v>
      </c>
      <c r="K27" s="11">
        <v>45164</v>
      </c>
      <c r="L27" s="25">
        <v>0.42111999999999999</v>
      </c>
      <c r="M27" s="11">
        <v>52913</v>
      </c>
      <c r="N27" s="24">
        <v>0.75141400000000003</v>
      </c>
      <c r="O27" s="11">
        <v>726779</v>
      </c>
      <c r="P27" s="24">
        <v>2.253174</v>
      </c>
      <c r="Q27" s="11">
        <v>2597732</v>
      </c>
      <c r="R27" s="24">
        <v>0.18560299999999999</v>
      </c>
      <c r="S27" s="35">
        <v>260788</v>
      </c>
      <c r="T27" s="12">
        <f t="shared" si="0"/>
        <v>16994651</v>
      </c>
      <c r="V27" s="9"/>
      <c r="W27" s="9"/>
      <c r="X27" s="14"/>
      <c r="Y27" s="14"/>
    </row>
    <row r="28" spans="1:25" s="7" customFormat="1" ht="15" customHeight="1" x14ac:dyDescent="0.2">
      <c r="A28" s="8" t="s">
        <v>14</v>
      </c>
      <c r="B28" s="25">
        <v>0.73755999999999999</v>
      </c>
      <c r="C28" s="11">
        <v>18685702</v>
      </c>
      <c r="D28" s="25">
        <v>0.73755999999999999</v>
      </c>
      <c r="E28" s="11">
        <v>3902881</v>
      </c>
      <c r="F28" s="25">
        <v>0.73755999999999999</v>
      </c>
      <c r="G28" s="11">
        <v>312056</v>
      </c>
      <c r="H28" s="25">
        <v>0.73755999999999999</v>
      </c>
      <c r="I28" s="11">
        <v>413082</v>
      </c>
      <c r="J28" s="25">
        <v>0.73755999999999999</v>
      </c>
      <c r="K28" s="11">
        <v>79102</v>
      </c>
      <c r="L28" s="25">
        <v>0.73755999999999999</v>
      </c>
      <c r="M28" s="11">
        <v>92673</v>
      </c>
      <c r="N28" s="24">
        <v>1.057515</v>
      </c>
      <c r="O28" s="11">
        <v>1022844</v>
      </c>
      <c r="P28" s="24">
        <v>2.4881319999999998</v>
      </c>
      <c r="Q28" s="11">
        <v>2868620</v>
      </c>
      <c r="R28" s="24">
        <v>0.64165899999999998</v>
      </c>
      <c r="S28" s="35">
        <v>901585</v>
      </c>
      <c r="T28" s="12">
        <f t="shared" si="0"/>
        <v>28278545</v>
      </c>
      <c r="V28" s="9"/>
      <c r="W28" s="9"/>
      <c r="X28" s="14"/>
      <c r="Y28" s="14"/>
    </row>
    <row r="29" spans="1:25" s="7" customFormat="1" ht="15" customHeight="1" x14ac:dyDescent="0.2">
      <c r="A29" s="8" t="s">
        <v>15</v>
      </c>
      <c r="B29" s="25">
        <v>0.69844399999999995</v>
      </c>
      <c r="C29" s="11">
        <v>17694715</v>
      </c>
      <c r="D29" s="25">
        <v>0.69844399999999995</v>
      </c>
      <c r="E29" s="11">
        <v>3695894</v>
      </c>
      <c r="F29" s="25">
        <v>0.69844399999999995</v>
      </c>
      <c r="G29" s="11">
        <v>295507</v>
      </c>
      <c r="H29" s="25">
        <v>0.69844399999999995</v>
      </c>
      <c r="I29" s="11">
        <v>391175</v>
      </c>
      <c r="J29" s="25">
        <v>0.69844399999999995</v>
      </c>
      <c r="K29" s="11">
        <v>74907</v>
      </c>
      <c r="L29" s="25">
        <v>0.69844399999999995</v>
      </c>
      <c r="M29" s="11">
        <v>87758</v>
      </c>
      <c r="N29" s="24">
        <v>1.041574</v>
      </c>
      <c r="O29" s="11">
        <v>1007426</v>
      </c>
      <c r="P29" s="24">
        <v>2.3466969999999998</v>
      </c>
      <c r="Q29" s="11">
        <v>2705557</v>
      </c>
      <c r="R29" s="24">
        <v>0</v>
      </c>
      <c r="S29" s="35">
        <v>0</v>
      </c>
      <c r="T29" s="12">
        <f t="shared" si="0"/>
        <v>25952939</v>
      </c>
      <c r="V29" s="9"/>
      <c r="W29" s="9"/>
      <c r="X29" s="14"/>
      <c r="Y29" s="14"/>
    </row>
    <row r="30" spans="1:25" s="7" customFormat="1" ht="15" customHeight="1" x14ac:dyDescent="0.2">
      <c r="A30" s="8" t="s">
        <v>16</v>
      </c>
      <c r="B30" s="25">
        <v>0.67767100000000002</v>
      </c>
      <c r="C30" s="11">
        <v>17168440</v>
      </c>
      <c r="D30" s="25">
        <v>0.67767100000000002</v>
      </c>
      <c r="E30" s="11">
        <v>3585972</v>
      </c>
      <c r="F30" s="25">
        <v>0.67767100000000002</v>
      </c>
      <c r="G30" s="11">
        <v>286718</v>
      </c>
      <c r="H30" s="25">
        <v>0.67767100000000002</v>
      </c>
      <c r="I30" s="11">
        <v>379540</v>
      </c>
      <c r="J30" s="25">
        <v>0.67767100000000002</v>
      </c>
      <c r="K30" s="11">
        <v>72679</v>
      </c>
      <c r="L30" s="25">
        <v>0.67767100000000002</v>
      </c>
      <c r="M30" s="11">
        <v>85148</v>
      </c>
      <c r="N30" s="24">
        <v>1.0562909999999999</v>
      </c>
      <c r="O30" s="11">
        <v>1021661</v>
      </c>
      <c r="P30" s="24">
        <v>2.4630869999999998</v>
      </c>
      <c r="Q30" s="11">
        <v>2839745</v>
      </c>
      <c r="R30" s="24">
        <v>0.64700800000000003</v>
      </c>
      <c r="S30" s="35">
        <v>909101</v>
      </c>
      <c r="T30" s="12">
        <f t="shared" si="0"/>
        <v>26349004</v>
      </c>
      <c r="V30" s="9"/>
      <c r="W30" s="9"/>
      <c r="X30" s="14"/>
      <c r="Y30" s="14"/>
    </row>
    <row r="31" spans="1:25" s="7" customFormat="1" ht="15" customHeight="1" x14ac:dyDescent="0.2">
      <c r="A31" s="8" t="s">
        <v>17</v>
      </c>
      <c r="B31" s="25">
        <v>0.47977599999999998</v>
      </c>
      <c r="C31" s="11">
        <v>12154851</v>
      </c>
      <c r="D31" s="25">
        <v>0.47977599999999998</v>
      </c>
      <c r="E31" s="11">
        <v>2538788</v>
      </c>
      <c r="F31" s="25">
        <v>0.47977599999999998</v>
      </c>
      <c r="G31" s="11">
        <v>202990</v>
      </c>
      <c r="H31" s="25">
        <v>0.47977599999999998</v>
      </c>
      <c r="I31" s="11">
        <v>268706</v>
      </c>
      <c r="J31" s="25">
        <v>0.47977599999999998</v>
      </c>
      <c r="K31" s="11">
        <v>51455</v>
      </c>
      <c r="L31" s="25">
        <v>0.47977599999999998</v>
      </c>
      <c r="M31" s="11">
        <v>60283</v>
      </c>
      <c r="N31" s="24">
        <v>0.79499299999999995</v>
      </c>
      <c r="O31" s="11">
        <v>768929</v>
      </c>
      <c r="P31" s="24">
        <v>2.2283170000000001</v>
      </c>
      <c r="Q31" s="11">
        <v>2569074</v>
      </c>
      <c r="R31" s="24">
        <v>0.19569600000000001</v>
      </c>
      <c r="S31" s="35">
        <v>274969</v>
      </c>
      <c r="T31" s="12">
        <f t="shared" si="0"/>
        <v>18890045</v>
      </c>
      <c r="V31" s="9"/>
      <c r="W31" s="9"/>
      <c r="X31" s="14"/>
      <c r="Y31" s="14"/>
    </row>
    <row r="32" spans="1:25" s="7" customFormat="1" ht="15" customHeight="1" x14ac:dyDescent="0.2">
      <c r="A32" s="8" t="s">
        <v>18</v>
      </c>
      <c r="B32" s="25">
        <v>0.64635200000000004</v>
      </c>
      <c r="C32" s="11">
        <v>16374986</v>
      </c>
      <c r="D32" s="25">
        <v>0.64635200000000004</v>
      </c>
      <c r="E32" s="11">
        <v>3420244</v>
      </c>
      <c r="F32" s="25">
        <v>0.64635200000000004</v>
      </c>
      <c r="G32" s="11">
        <v>273467</v>
      </c>
      <c r="H32" s="25">
        <v>0.64635200000000004</v>
      </c>
      <c r="I32" s="11">
        <v>362000</v>
      </c>
      <c r="J32" s="25">
        <v>0.64635200000000004</v>
      </c>
      <c r="K32" s="11">
        <v>69320</v>
      </c>
      <c r="L32" s="25">
        <v>0.64635200000000004</v>
      </c>
      <c r="M32" s="11">
        <v>81213</v>
      </c>
      <c r="N32" s="24">
        <v>0.90476699999999999</v>
      </c>
      <c r="O32" s="11">
        <v>875104</v>
      </c>
      <c r="P32" s="24">
        <v>2.0472320000000002</v>
      </c>
      <c r="Q32" s="11">
        <v>2360297</v>
      </c>
      <c r="R32" s="24">
        <v>0.51750300000000005</v>
      </c>
      <c r="S32" s="35">
        <v>727136</v>
      </c>
      <c r="T32" s="12">
        <f t="shared" si="0"/>
        <v>24543767</v>
      </c>
      <c r="V32" s="9"/>
      <c r="W32" s="9"/>
      <c r="X32" s="14"/>
      <c r="Y32" s="14"/>
    </row>
    <row r="33" spans="1:25" s="7" customFormat="1" ht="15" customHeight="1" x14ac:dyDescent="0.2">
      <c r="A33" s="8" t="s">
        <v>19</v>
      </c>
      <c r="B33" s="25">
        <v>0.36977900000000002</v>
      </c>
      <c r="C33" s="11">
        <v>9368141</v>
      </c>
      <c r="D33" s="25">
        <v>0.36977900000000002</v>
      </c>
      <c r="E33" s="11">
        <v>1956727</v>
      </c>
      <c r="F33" s="25">
        <v>0.36977900000000002</v>
      </c>
      <c r="G33" s="11">
        <v>156451</v>
      </c>
      <c r="H33" s="25">
        <v>0.36977900000000002</v>
      </c>
      <c r="I33" s="11">
        <v>207100</v>
      </c>
      <c r="J33" s="25">
        <v>0.36977900000000002</v>
      </c>
      <c r="K33" s="11">
        <v>39658</v>
      </c>
      <c r="L33" s="25">
        <v>0.36977900000000002</v>
      </c>
      <c r="M33" s="11">
        <v>46462</v>
      </c>
      <c r="N33" s="24">
        <v>0.73409899999999995</v>
      </c>
      <c r="O33" s="11">
        <v>710031</v>
      </c>
      <c r="P33" s="24">
        <v>2.3115350000000001</v>
      </c>
      <c r="Q33" s="11">
        <v>2665018</v>
      </c>
      <c r="R33" s="24">
        <v>8.1023999999999999E-2</v>
      </c>
      <c r="S33" s="35">
        <v>113846</v>
      </c>
      <c r="T33" s="12">
        <f t="shared" si="0"/>
        <v>15263434</v>
      </c>
      <c r="V33" s="9"/>
      <c r="W33" s="9"/>
      <c r="X33" s="14"/>
      <c r="Y33" s="14"/>
    </row>
    <row r="34" spans="1:25" s="7" customFormat="1" ht="15" customHeight="1" x14ac:dyDescent="0.2">
      <c r="A34" s="8" t="s">
        <v>20</v>
      </c>
      <c r="B34" s="25">
        <v>2.735589</v>
      </c>
      <c r="C34" s="11">
        <v>69304688</v>
      </c>
      <c r="D34" s="25">
        <v>2.735589</v>
      </c>
      <c r="E34" s="11">
        <v>14475675</v>
      </c>
      <c r="F34" s="25">
        <v>2.735589</v>
      </c>
      <c r="G34" s="11">
        <v>1157408</v>
      </c>
      <c r="H34" s="25">
        <v>2.735589</v>
      </c>
      <c r="I34" s="11">
        <v>1532110</v>
      </c>
      <c r="J34" s="25">
        <v>2.735589</v>
      </c>
      <c r="K34" s="11">
        <v>293387</v>
      </c>
      <c r="L34" s="25">
        <v>2.735589</v>
      </c>
      <c r="M34" s="11">
        <v>343721</v>
      </c>
      <c r="N34" s="24">
        <v>2.7888589999999995</v>
      </c>
      <c r="O34" s="11">
        <v>2697427</v>
      </c>
      <c r="P34" s="24">
        <v>2.275563</v>
      </c>
      <c r="Q34" s="11">
        <v>2623545</v>
      </c>
      <c r="R34" s="24">
        <v>0</v>
      </c>
      <c r="S34" s="35">
        <v>0</v>
      </c>
      <c r="T34" s="12">
        <f t="shared" si="0"/>
        <v>92427961</v>
      </c>
      <c r="V34" s="9"/>
      <c r="W34" s="9"/>
      <c r="X34" s="14"/>
      <c r="Y34" s="14"/>
    </row>
    <row r="35" spans="1:25" s="7" customFormat="1" ht="15" customHeight="1" x14ac:dyDescent="0.2">
      <c r="A35" s="8" t="s">
        <v>21</v>
      </c>
      <c r="B35" s="25">
        <v>12.900729</v>
      </c>
      <c r="C35" s="11">
        <v>326832916</v>
      </c>
      <c r="D35" s="25">
        <v>12.900729</v>
      </c>
      <c r="E35" s="11">
        <v>68265648</v>
      </c>
      <c r="F35" s="25">
        <v>12.900729</v>
      </c>
      <c r="G35" s="11">
        <v>5458204</v>
      </c>
      <c r="H35" s="25">
        <v>12.900729</v>
      </c>
      <c r="I35" s="11">
        <v>7225252</v>
      </c>
      <c r="J35" s="25">
        <v>12.900729</v>
      </c>
      <c r="K35" s="11">
        <v>1383581</v>
      </c>
      <c r="L35" s="25">
        <v>12.900729</v>
      </c>
      <c r="M35" s="11">
        <v>1620950</v>
      </c>
      <c r="N35" s="24">
        <v>11.487538000000001</v>
      </c>
      <c r="O35" s="11">
        <v>11110921</v>
      </c>
      <c r="P35" s="24">
        <v>2.443927</v>
      </c>
      <c r="Q35" s="11">
        <v>2817656</v>
      </c>
      <c r="R35" s="24">
        <v>23.575407999999999</v>
      </c>
      <c r="S35" s="35">
        <v>33125448</v>
      </c>
      <c r="T35" s="12">
        <f t="shared" si="0"/>
        <v>457840576</v>
      </c>
      <c r="V35" s="9"/>
      <c r="W35" s="9"/>
      <c r="X35" s="14"/>
      <c r="Y35" s="14"/>
    </row>
    <row r="36" spans="1:25" s="7" customFormat="1" ht="15" customHeight="1" x14ac:dyDescent="0.2">
      <c r="A36" s="8" t="s">
        <v>22</v>
      </c>
      <c r="B36" s="25">
        <v>0.46402199999999999</v>
      </c>
      <c r="C36" s="11">
        <v>11755751</v>
      </c>
      <c r="D36" s="25">
        <v>0.46402199999999999</v>
      </c>
      <c r="E36" s="11">
        <v>2455424</v>
      </c>
      <c r="F36" s="25">
        <v>0.46402199999999999</v>
      </c>
      <c r="G36" s="11">
        <v>196324</v>
      </c>
      <c r="H36" s="25">
        <v>0.46402199999999999</v>
      </c>
      <c r="I36" s="11">
        <v>259883</v>
      </c>
      <c r="J36" s="25">
        <v>0.46402199999999999</v>
      </c>
      <c r="K36" s="11">
        <v>49766</v>
      </c>
      <c r="L36" s="25">
        <v>0.46402199999999999</v>
      </c>
      <c r="M36" s="11">
        <v>58303</v>
      </c>
      <c r="N36" s="24">
        <v>0.72577700000000001</v>
      </c>
      <c r="O36" s="11">
        <v>701982</v>
      </c>
      <c r="P36" s="24">
        <v>2.1361650000000001</v>
      </c>
      <c r="Q36" s="11">
        <v>2462830</v>
      </c>
      <c r="R36" s="24">
        <v>0.16145599999999999</v>
      </c>
      <c r="S36" s="35">
        <v>226859</v>
      </c>
      <c r="T36" s="12">
        <f t="shared" si="0"/>
        <v>18167122</v>
      </c>
      <c r="V36" s="9"/>
      <c r="W36" s="9"/>
      <c r="X36" s="14"/>
      <c r="Y36" s="14"/>
    </row>
    <row r="37" spans="1:25" s="7" customFormat="1" ht="15" customHeight="1" x14ac:dyDescent="0.2">
      <c r="A37" s="8" t="s">
        <v>23</v>
      </c>
      <c r="B37" s="25">
        <v>0.49900299999999997</v>
      </c>
      <c r="C37" s="11">
        <v>12641953</v>
      </c>
      <c r="D37" s="25">
        <v>0.49900299999999997</v>
      </c>
      <c r="E37" s="11">
        <v>2640530</v>
      </c>
      <c r="F37" s="25">
        <v>0.49900299999999997</v>
      </c>
      <c r="G37" s="11">
        <v>211124</v>
      </c>
      <c r="H37" s="25">
        <v>0.49900299999999997</v>
      </c>
      <c r="I37" s="11">
        <v>279474</v>
      </c>
      <c r="J37" s="25">
        <v>0.49900299999999997</v>
      </c>
      <c r="K37" s="11">
        <v>53517</v>
      </c>
      <c r="L37" s="25">
        <v>0.49900299999999997</v>
      </c>
      <c r="M37" s="11">
        <v>62699</v>
      </c>
      <c r="N37" s="24">
        <v>0.96718199999999999</v>
      </c>
      <c r="O37" s="11">
        <v>935473</v>
      </c>
      <c r="P37" s="24">
        <v>2.8016209999999999</v>
      </c>
      <c r="Q37" s="11">
        <v>3230049</v>
      </c>
      <c r="R37" s="24">
        <v>0.30669099999999999</v>
      </c>
      <c r="S37" s="35">
        <v>430927</v>
      </c>
      <c r="T37" s="12">
        <f t="shared" si="0"/>
        <v>20485746</v>
      </c>
      <c r="V37" s="9"/>
      <c r="W37" s="9"/>
      <c r="X37" s="14"/>
      <c r="Y37" s="14"/>
    </row>
    <row r="38" spans="1:25" s="7" customFormat="1" ht="15" customHeight="1" x14ac:dyDescent="0.2">
      <c r="A38" s="8" t="s">
        <v>24</v>
      </c>
      <c r="B38" s="25">
        <v>0.95085699999999995</v>
      </c>
      <c r="C38" s="11">
        <v>24089442</v>
      </c>
      <c r="D38" s="25">
        <v>0.95085699999999995</v>
      </c>
      <c r="E38" s="11">
        <v>5031566</v>
      </c>
      <c r="F38" s="25">
        <v>0.95085699999999995</v>
      </c>
      <c r="G38" s="11">
        <v>402301</v>
      </c>
      <c r="H38" s="25">
        <v>0.95085699999999995</v>
      </c>
      <c r="I38" s="11">
        <v>532542</v>
      </c>
      <c r="J38" s="25">
        <v>0.95085699999999995</v>
      </c>
      <c r="K38" s="11">
        <v>101978</v>
      </c>
      <c r="L38" s="25">
        <v>0.95085699999999995</v>
      </c>
      <c r="M38" s="11">
        <v>119473</v>
      </c>
      <c r="N38" s="24">
        <v>1.2031909999999999</v>
      </c>
      <c r="O38" s="11">
        <v>1163743</v>
      </c>
      <c r="P38" s="24">
        <v>2.2752520000000001</v>
      </c>
      <c r="Q38" s="11">
        <v>2623187</v>
      </c>
      <c r="R38" s="24">
        <v>0</v>
      </c>
      <c r="S38" s="35">
        <v>0</v>
      </c>
      <c r="T38" s="12">
        <f t="shared" si="0"/>
        <v>34064232</v>
      </c>
      <c r="V38" s="9"/>
      <c r="W38" s="9"/>
      <c r="X38" s="14"/>
      <c r="Y38" s="14"/>
    </row>
    <row r="39" spans="1:25" s="7" customFormat="1" ht="15" customHeight="1" x14ac:dyDescent="0.2">
      <c r="A39" s="8" t="s">
        <v>25</v>
      </c>
      <c r="B39" s="25">
        <v>0.40410600000000002</v>
      </c>
      <c r="C39" s="11">
        <v>10237835</v>
      </c>
      <c r="D39" s="25">
        <v>0.40410600000000002</v>
      </c>
      <c r="E39" s="11">
        <v>2138372</v>
      </c>
      <c r="F39" s="25">
        <v>0.40410600000000002</v>
      </c>
      <c r="G39" s="11">
        <v>170974</v>
      </c>
      <c r="H39" s="25">
        <v>0.40410600000000002</v>
      </c>
      <c r="I39" s="11">
        <v>226326</v>
      </c>
      <c r="J39" s="25">
        <v>0.40410600000000002</v>
      </c>
      <c r="K39" s="11">
        <v>43340</v>
      </c>
      <c r="L39" s="25">
        <v>0.40410600000000002</v>
      </c>
      <c r="M39" s="11">
        <v>50775</v>
      </c>
      <c r="N39" s="24">
        <v>0.82639799999999997</v>
      </c>
      <c r="O39" s="11">
        <v>799305</v>
      </c>
      <c r="P39" s="24">
        <v>2.509665</v>
      </c>
      <c r="Q39" s="11">
        <v>2893446</v>
      </c>
      <c r="R39" s="24">
        <v>0</v>
      </c>
      <c r="S39" s="35">
        <v>0</v>
      </c>
      <c r="T39" s="12">
        <f t="shared" si="0"/>
        <v>16560373</v>
      </c>
      <c r="V39" s="9"/>
      <c r="W39" s="9"/>
      <c r="X39" s="14"/>
      <c r="Y39" s="14"/>
    </row>
    <row r="40" spans="1:25" s="7" customFormat="1" ht="15" customHeight="1" x14ac:dyDescent="0.2">
      <c r="A40" s="8" t="s">
        <v>26</v>
      </c>
      <c r="B40" s="25">
        <v>10.677777000000001</v>
      </c>
      <c r="C40" s="11">
        <v>270515658</v>
      </c>
      <c r="D40" s="25">
        <v>10.677777000000001</v>
      </c>
      <c r="E40" s="11">
        <v>56502649</v>
      </c>
      <c r="F40" s="25">
        <v>10.677777000000001</v>
      </c>
      <c r="G40" s="11">
        <v>4517689</v>
      </c>
      <c r="H40" s="25">
        <v>10.677777000000001</v>
      </c>
      <c r="I40" s="11">
        <v>5980254</v>
      </c>
      <c r="J40" s="25">
        <v>10.677777000000001</v>
      </c>
      <c r="K40" s="11">
        <v>1145174</v>
      </c>
      <c r="L40" s="25">
        <v>10.677777000000001</v>
      </c>
      <c r="M40" s="11">
        <v>1341640</v>
      </c>
      <c r="N40" s="24">
        <v>9.0648119999999999</v>
      </c>
      <c r="O40" s="11">
        <v>8767624</v>
      </c>
      <c r="P40" s="24">
        <v>2.1016270000000001</v>
      </c>
      <c r="Q40" s="11">
        <v>2423011</v>
      </c>
      <c r="R40" s="24">
        <v>15.496368</v>
      </c>
      <c r="S40" s="35">
        <v>21773712</v>
      </c>
      <c r="T40" s="12">
        <f t="shared" si="0"/>
        <v>372967411</v>
      </c>
      <c r="V40" s="9"/>
      <c r="W40" s="9"/>
      <c r="X40" s="14"/>
      <c r="Y40" s="14"/>
    </row>
    <row r="41" spans="1:25" s="7" customFormat="1" ht="15" customHeight="1" x14ac:dyDescent="0.2">
      <c r="A41" s="8" t="s">
        <v>27</v>
      </c>
      <c r="B41" s="25">
        <v>0.42228100000000002</v>
      </c>
      <c r="C41" s="11">
        <v>10698250</v>
      </c>
      <c r="D41" s="25">
        <v>0.42228100000000002</v>
      </c>
      <c r="E41" s="11">
        <v>2234547</v>
      </c>
      <c r="F41" s="25">
        <v>0.42228100000000002</v>
      </c>
      <c r="G41" s="11">
        <v>178664</v>
      </c>
      <c r="H41" s="25">
        <v>0.42228100000000002</v>
      </c>
      <c r="I41" s="11">
        <v>236505</v>
      </c>
      <c r="J41" s="25">
        <v>0.42228100000000002</v>
      </c>
      <c r="K41" s="11">
        <v>45289</v>
      </c>
      <c r="L41" s="25">
        <v>0.42228100000000002</v>
      </c>
      <c r="M41" s="11">
        <v>53059</v>
      </c>
      <c r="N41" s="24">
        <v>0.74650100000000008</v>
      </c>
      <c r="O41" s="11">
        <v>722027</v>
      </c>
      <c r="P41" s="24">
        <v>2.236332</v>
      </c>
      <c r="Q41" s="11">
        <v>2578315</v>
      </c>
      <c r="R41" s="24">
        <v>0.179983</v>
      </c>
      <c r="S41" s="35">
        <v>252891</v>
      </c>
      <c r="T41" s="12">
        <f t="shared" si="0"/>
        <v>16999547</v>
      </c>
      <c r="V41" s="9"/>
      <c r="W41" s="9"/>
      <c r="X41" s="14"/>
      <c r="Y41" s="14"/>
    </row>
    <row r="42" spans="1:25" s="7" customFormat="1" ht="15" customHeight="1" x14ac:dyDescent="0.2">
      <c r="A42" s="8" t="s">
        <v>28</v>
      </c>
      <c r="B42" s="25">
        <v>0.615676</v>
      </c>
      <c r="C42" s="11">
        <v>15597824</v>
      </c>
      <c r="D42" s="25">
        <v>0.615676</v>
      </c>
      <c r="E42" s="11">
        <v>3257918</v>
      </c>
      <c r="F42" s="25">
        <v>0.615676</v>
      </c>
      <c r="G42" s="11">
        <v>260488</v>
      </c>
      <c r="H42" s="25">
        <v>0.615676</v>
      </c>
      <c r="I42" s="11">
        <v>344819</v>
      </c>
      <c r="J42" s="25">
        <v>0.615676</v>
      </c>
      <c r="K42" s="11">
        <v>66030</v>
      </c>
      <c r="L42" s="25">
        <v>0.615676</v>
      </c>
      <c r="M42" s="11">
        <v>77358</v>
      </c>
      <c r="N42" s="24">
        <v>0.94303999999999999</v>
      </c>
      <c r="O42" s="11">
        <v>912123</v>
      </c>
      <c r="P42" s="24">
        <v>2.271048</v>
      </c>
      <c r="Q42" s="11">
        <v>2618340</v>
      </c>
      <c r="R42" s="24">
        <v>0.57356399999999996</v>
      </c>
      <c r="S42" s="35">
        <v>805906</v>
      </c>
      <c r="T42" s="12">
        <f t="shared" si="0"/>
        <v>23940806</v>
      </c>
      <c r="V42" s="9"/>
      <c r="W42" s="9"/>
      <c r="X42" s="14"/>
      <c r="Y42" s="14"/>
    </row>
    <row r="43" spans="1:25" s="7" customFormat="1" ht="15" customHeight="1" x14ac:dyDescent="0.2">
      <c r="A43" s="8" t="s">
        <v>29</v>
      </c>
      <c r="B43" s="25">
        <v>0.62184200000000001</v>
      </c>
      <c r="C43" s="11">
        <v>15754054</v>
      </c>
      <c r="D43" s="25">
        <v>0.62184200000000001</v>
      </c>
      <c r="E43" s="11">
        <v>3290546</v>
      </c>
      <c r="F43" s="25">
        <v>0.62184200000000001</v>
      </c>
      <c r="G43" s="11">
        <v>263097</v>
      </c>
      <c r="H43" s="25">
        <v>0.62184200000000001</v>
      </c>
      <c r="I43" s="11">
        <v>348273</v>
      </c>
      <c r="J43" s="25">
        <v>0.62184200000000001</v>
      </c>
      <c r="K43" s="11">
        <v>66692</v>
      </c>
      <c r="L43" s="25">
        <v>0.62184200000000001</v>
      </c>
      <c r="M43" s="11">
        <v>78133</v>
      </c>
      <c r="N43" s="24">
        <v>0.84858599999999995</v>
      </c>
      <c r="O43" s="11">
        <v>820765</v>
      </c>
      <c r="P43" s="24">
        <v>1.927889</v>
      </c>
      <c r="Q43" s="11">
        <v>2222704</v>
      </c>
      <c r="R43" s="24">
        <v>0.601823</v>
      </c>
      <c r="S43" s="35">
        <v>845612</v>
      </c>
      <c r="T43" s="12">
        <f t="shared" si="0"/>
        <v>23689876</v>
      </c>
      <c r="V43" s="9"/>
      <c r="W43" s="9"/>
      <c r="X43" s="14"/>
      <c r="Y43" s="14"/>
    </row>
    <row r="44" spans="1:25" s="7" customFormat="1" ht="15" customHeight="1" x14ac:dyDescent="0.2">
      <c r="A44" s="8" t="s">
        <v>30</v>
      </c>
      <c r="B44" s="25">
        <v>0.37050300000000003</v>
      </c>
      <c r="C44" s="11">
        <v>9386488</v>
      </c>
      <c r="D44" s="25">
        <v>0.37050300000000003</v>
      </c>
      <c r="E44" s="11">
        <v>1960558</v>
      </c>
      <c r="F44" s="25">
        <v>0.37050300000000003</v>
      </c>
      <c r="G44" s="11">
        <v>156757</v>
      </c>
      <c r="H44" s="25">
        <v>0.37050300000000003</v>
      </c>
      <c r="I44" s="11">
        <v>207506</v>
      </c>
      <c r="J44" s="25">
        <v>0.37050300000000003</v>
      </c>
      <c r="K44" s="11">
        <v>39736</v>
      </c>
      <c r="L44" s="25">
        <v>0.37050300000000003</v>
      </c>
      <c r="M44" s="11">
        <v>46553</v>
      </c>
      <c r="N44" s="24">
        <v>0.67729500000000009</v>
      </c>
      <c r="O44" s="11">
        <v>655089</v>
      </c>
      <c r="P44" s="24">
        <v>2.130852</v>
      </c>
      <c r="Q44" s="11">
        <v>2456705</v>
      </c>
      <c r="R44" s="24">
        <v>7.0385000000000003E-2</v>
      </c>
      <c r="S44" s="35">
        <v>98897</v>
      </c>
      <c r="T44" s="12">
        <f t="shared" si="0"/>
        <v>15008289</v>
      </c>
      <c r="V44" s="9"/>
      <c r="W44" s="9"/>
      <c r="X44" s="14"/>
      <c r="Y44" s="14"/>
    </row>
    <row r="45" spans="1:25" s="7" customFormat="1" ht="15" customHeight="1" x14ac:dyDescent="0.2">
      <c r="A45" s="8" t="s">
        <v>31</v>
      </c>
      <c r="B45" s="25">
        <v>18.837378999999999</v>
      </c>
      <c r="C45" s="11">
        <v>477234691</v>
      </c>
      <c r="D45" s="25">
        <v>18.837378999999999</v>
      </c>
      <c r="E45" s="11">
        <v>99680094</v>
      </c>
      <c r="F45" s="25">
        <v>18.837378999999999</v>
      </c>
      <c r="G45" s="11">
        <v>7969957</v>
      </c>
      <c r="H45" s="25">
        <v>18.837378999999999</v>
      </c>
      <c r="I45" s="11">
        <v>10550165</v>
      </c>
      <c r="J45" s="25">
        <v>18.837378999999999</v>
      </c>
      <c r="K45" s="11">
        <v>2020277</v>
      </c>
      <c r="L45" s="25">
        <v>18.837378999999999</v>
      </c>
      <c r="M45" s="11">
        <v>2366878</v>
      </c>
      <c r="N45" s="24">
        <v>14.75502</v>
      </c>
      <c r="O45" s="11">
        <v>14271280</v>
      </c>
      <c r="P45" s="24">
        <v>2.5683280000000002</v>
      </c>
      <c r="Q45" s="11">
        <v>2961080</v>
      </c>
      <c r="R45" s="24">
        <v>0</v>
      </c>
      <c r="S45" s="35">
        <v>0</v>
      </c>
      <c r="T45" s="12">
        <f t="shared" si="0"/>
        <v>617054422</v>
      </c>
      <c r="V45" s="9"/>
      <c r="W45" s="9"/>
      <c r="X45" s="14"/>
      <c r="Y45" s="14"/>
    </row>
    <row r="46" spans="1:25" s="7" customFormat="1" ht="15" customHeight="1" x14ac:dyDescent="0.2">
      <c r="A46" s="8" t="s">
        <v>32</v>
      </c>
      <c r="B46" s="25">
        <v>3.711986</v>
      </c>
      <c r="C46" s="11">
        <v>94041141</v>
      </c>
      <c r="D46" s="25">
        <v>3.711986</v>
      </c>
      <c r="E46" s="11">
        <v>19642388</v>
      </c>
      <c r="F46" s="25">
        <v>3.711986</v>
      </c>
      <c r="G46" s="11">
        <v>1570514</v>
      </c>
      <c r="H46" s="25">
        <v>3.711986</v>
      </c>
      <c r="I46" s="11">
        <v>2078955</v>
      </c>
      <c r="J46" s="25">
        <v>3.711986</v>
      </c>
      <c r="K46" s="11">
        <v>398104</v>
      </c>
      <c r="L46" s="25">
        <v>3.711986</v>
      </c>
      <c r="M46" s="11">
        <v>466403</v>
      </c>
      <c r="N46" s="24">
        <v>3.3670610000000001</v>
      </c>
      <c r="O46" s="11">
        <v>3256672</v>
      </c>
      <c r="P46" s="24">
        <v>2.4607079999999999</v>
      </c>
      <c r="Q46" s="11">
        <v>2837003</v>
      </c>
      <c r="R46" s="24">
        <v>5.6405789999999998</v>
      </c>
      <c r="S46" s="35">
        <v>7925492</v>
      </c>
      <c r="T46" s="12">
        <f t="shared" si="0"/>
        <v>132216672</v>
      </c>
      <c r="V46" s="9"/>
      <c r="W46" s="9"/>
      <c r="X46" s="14"/>
      <c r="Y46" s="14"/>
    </row>
    <row r="47" spans="1:25" s="7" customFormat="1" ht="15" customHeight="1" x14ac:dyDescent="0.2">
      <c r="A47" s="8" t="s">
        <v>33</v>
      </c>
      <c r="B47" s="25">
        <v>0.481547</v>
      </c>
      <c r="C47" s="11">
        <v>12199733</v>
      </c>
      <c r="D47" s="25">
        <v>0.481547</v>
      </c>
      <c r="E47" s="11">
        <v>2548160</v>
      </c>
      <c r="F47" s="25">
        <v>0.481547</v>
      </c>
      <c r="G47" s="11">
        <v>203739</v>
      </c>
      <c r="H47" s="25">
        <v>0.481547</v>
      </c>
      <c r="I47" s="11">
        <v>269698</v>
      </c>
      <c r="J47" s="25">
        <v>0.481547</v>
      </c>
      <c r="K47" s="11">
        <v>51645</v>
      </c>
      <c r="L47" s="25">
        <v>0.481547</v>
      </c>
      <c r="M47" s="11">
        <v>60505</v>
      </c>
      <c r="N47" s="24">
        <v>0.73384800000000006</v>
      </c>
      <c r="O47" s="11">
        <v>709788</v>
      </c>
      <c r="P47" s="24">
        <v>1.9559770000000001</v>
      </c>
      <c r="Q47" s="11">
        <v>2255088</v>
      </c>
      <c r="R47" s="24">
        <v>0.25246400000000002</v>
      </c>
      <c r="S47" s="35">
        <v>354733</v>
      </c>
      <c r="T47" s="12">
        <f t="shared" si="0"/>
        <v>18653089</v>
      </c>
      <c r="V47" s="9"/>
      <c r="W47" s="9"/>
      <c r="X47" s="14"/>
      <c r="Y47" s="14"/>
    </row>
    <row r="48" spans="1:25" s="7" customFormat="1" ht="15" customHeight="1" x14ac:dyDescent="0.2">
      <c r="A48" s="8" t="s">
        <v>34</v>
      </c>
      <c r="B48" s="25">
        <v>1.485943</v>
      </c>
      <c r="C48" s="11">
        <v>37645582</v>
      </c>
      <c r="D48" s="25">
        <v>1.485943</v>
      </c>
      <c r="E48" s="11">
        <v>7863033</v>
      </c>
      <c r="F48" s="25">
        <v>1.485943</v>
      </c>
      <c r="G48" s="11">
        <v>628692</v>
      </c>
      <c r="H48" s="25">
        <v>1.485943</v>
      </c>
      <c r="I48" s="11">
        <v>832226</v>
      </c>
      <c r="J48" s="25">
        <v>1.485943</v>
      </c>
      <c r="K48" s="11">
        <v>159365</v>
      </c>
      <c r="L48" s="25">
        <v>1.485943</v>
      </c>
      <c r="M48" s="11">
        <v>186706</v>
      </c>
      <c r="N48" s="24">
        <v>1.6683300000000001</v>
      </c>
      <c r="O48" s="11">
        <v>1613634</v>
      </c>
      <c r="P48" s="24">
        <v>2.161044</v>
      </c>
      <c r="Q48" s="11">
        <v>2491514</v>
      </c>
      <c r="R48" s="24">
        <v>2.118052</v>
      </c>
      <c r="S48" s="35">
        <v>2976043</v>
      </c>
      <c r="T48" s="12">
        <f t="shared" si="0"/>
        <v>54396795</v>
      </c>
      <c r="V48" s="9"/>
      <c r="W48" s="9"/>
      <c r="X48" s="14"/>
      <c r="Y48" s="14"/>
    </row>
    <row r="49" spans="1:25" s="7" customFormat="1" ht="15" customHeight="1" x14ac:dyDescent="0.2">
      <c r="A49" s="8" t="s">
        <v>35</v>
      </c>
      <c r="B49" s="25">
        <v>0.34485199999999999</v>
      </c>
      <c r="C49" s="11">
        <v>8736204</v>
      </c>
      <c r="D49" s="25">
        <v>0.34485199999999999</v>
      </c>
      <c r="E49" s="11">
        <v>1824823</v>
      </c>
      <c r="F49" s="25">
        <v>0.34485199999999999</v>
      </c>
      <c r="G49" s="11">
        <v>145904</v>
      </c>
      <c r="H49" s="25">
        <v>0.34485199999999999</v>
      </c>
      <c r="I49" s="11">
        <v>193132</v>
      </c>
      <c r="J49" s="25">
        <v>0.34485199999999999</v>
      </c>
      <c r="K49" s="11">
        <v>36984</v>
      </c>
      <c r="L49" s="25">
        <v>0.34485199999999999</v>
      </c>
      <c r="M49" s="11">
        <v>43330</v>
      </c>
      <c r="N49" s="24">
        <v>0.51044299999999998</v>
      </c>
      <c r="O49" s="11">
        <v>493709</v>
      </c>
      <c r="P49" s="24">
        <v>1.6402300000000001</v>
      </c>
      <c r="Q49" s="11">
        <v>1891056</v>
      </c>
      <c r="R49" s="24">
        <v>2.5163999999999999E-2</v>
      </c>
      <c r="S49" s="35">
        <v>35358</v>
      </c>
      <c r="T49" s="12">
        <f t="shared" si="0"/>
        <v>13400500</v>
      </c>
      <c r="V49" s="9"/>
      <c r="W49" s="9"/>
      <c r="X49" s="14"/>
      <c r="Y49" s="14"/>
    </row>
    <row r="50" spans="1:25" s="7" customFormat="1" ht="15" customHeight="1" x14ac:dyDescent="0.2">
      <c r="A50" s="8" t="s">
        <v>36</v>
      </c>
      <c r="B50" s="25">
        <v>0.84686499999999998</v>
      </c>
      <c r="C50" s="11">
        <v>21454885</v>
      </c>
      <c r="D50" s="25">
        <v>0.84686499999999998</v>
      </c>
      <c r="E50" s="11">
        <v>4481281</v>
      </c>
      <c r="F50" s="25">
        <v>0.84686499999999998</v>
      </c>
      <c r="G50" s="11">
        <v>358302</v>
      </c>
      <c r="H50" s="25">
        <v>0.84686499999999998</v>
      </c>
      <c r="I50" s="11">
        <v>474300</v>
      </c>
      <c r="J50" s="25">
        <v>0.84686499999999998</v>
      </c>
      <c r="K50" s="11">
        <v>90825</v>
      </c>
      <c r="L50" s="25">
        <v>0.84686499999999998</v>
      </c>
      <c r="M50" s="11">
        <v>106407</v>
      </c>
      <c r="N50" s="24">
        <v>1.2585189999999999</v>
      </c>
      <c r="O50" s="11">
        <v>1217259</v>
      </c>
      <c r="P50" s="24">
        <v>2.62927</v>
      </c>
      <c r="Q50" s="11">
        <v>3031341</v>
      </c>
      <c r="R50" s="24">
        <v>0.91201200000000004</v>
      </c>
      <c r="S50" s="35">
        <v>1281454</v>
      </c>
      <c r="T50" s="12">
        <f t="shared" si="0"/>
        <v>32496054</v>
      </c>
      <c r="V50" s="9"/>
      <c r="W50" s="9"/>
      <c r="X50" s="14"/>
      <c r="Y50" s="14"/>
    </row>
    <row r="51" spans="1:25" s="7" customFormat="1" ht="15" customHeight="1" x14ac:dyDescent="0.2">
      <c r="A51" s="8" t="s">
        <v>37</v>
      </c>
      <c r="B51" s="25">
        <v>7.6063109999999998</v>
      </c>
      <c r="C51" s="11">
        <v>192701725</v>
      </c>
      <c r="D51" s="25">
        <v>7.6063109999999998</v>
      </c>
      <c r="E51" s="11">
        <v>40249644</v>
      </c>
      <c r="F51" s="25">
        <v>7.6063109999999998</v>
      </c>
      <c r="G51" s="11">
        <v>3218174</v>
      </c>
      <c r="H51" s="25">
        <v>7.6063109999999998</v>
      </c>
      <c r="I51" s="11">
        <v>4260032</v>
      </c>
      <c r="J51" s="25">
        <v>7.6063109999999998</v>
      </c>
      <c r="K51" s="11">
        <v>815764</v>
      </c>
      <c r="L51" s="25">
        <v>7.6063109999999998</v>
      </c>
      <c r="M51" s="11">
        <v>955717</v>
      </c>
      <c r="N51" s="24">
        <v>6.5747080000000002</v>
      </c>
      <c r="O51" s="11">
        <v>6359158</v>
      </c>
      <c r="P51" s="24">
        <v>2.2341880000000001</v>
      </c>
      <c r="Q51" s="11">
        <v>2575843</v>
      </c>
      <c r="R51" s="24">
        <v>11.704643000000001</v>
      </c>
      <c r="S51" s="35">
        <v>16446016</v>
      </c>
      <c r="T51" s="12">
        <f t="shared" si="0"/>
        <v>267582073</v>
      </c>
      <c r="V51" s="9"/>
      <c r="W51" s="9"/>
      <c r="X51" s="14"/>
      <c r="Y51" s="14"/>
    </row>
    <row r="52" spans="1:25" s="7" customFormat="1" ht="15" customHeight="1" x14ac:dyDescent="0.2">
      <c r="A52" s="8" t="s">
        <v>38</v>
      </c>
      <c r="B52" s="25">
        <v>0.95171899999999998</v>
      </c>
      <c r="C52" s="11">
        <v>24111302</v>
      </c>
      <c r="D52" s="25">
        <v>0.95171899999999998</v>
      </c>
      <c r="E52" s="11">
        <v>5036127</v>
      </c>
      <c r="F52" s="25">
        <v>0.95171899999999998</v>
      </c>
      <c r="G52" s="11">
        <v>402665</v>
      </c>
      <c r="H52" s="25">
        <v>0.95171899999999998</v>
      </c>
      <c r="I52" s="11">
        <v>533025</v>
      </c>
      <c r="J52" s="25">
        <v>0.95171899999999998</v>
      </c>
      <c r="K52" s="11">
        <v>102070</v>
      </c>
      <c r="L52" s="25">
        <v>0.95171899999999998</v>
      </c>
      <c r="M52" s="11">
        <v>119582</v>
      </c>
      <c r="N52" s="24">
        <v>1.3906160000000001</v>
      </c>
      <c r="O52" s="11">
        <v>1345024</v>
      </c>
      <c r="P52" s="24">
        <v>2.7681819999999999</v>
      </c>
      <c r="Q52" s="11">
        <v>3191496</v>
      </c>
      <c r="R52" s="24">
        <v>1.5033190000000001</v>
      </c>
      <c r="S52" s="35">
        <v>2112291</v>
      </c>
      <c r="T52" s="12">
        <f t="shared" si="0"/>
        <v>36953582</v>
      </c>
      <c r="V52" s="9"/>
      <c r="W52" s="9"/>
      <c r="X52" s="14"/>
      <c r="Y52" s="14"/>
    </row>
    <row r="53" spans="1:25" s="7" customFormat="1" ht="15" customHeight="1" x14ac:dyDescent="0.2">
      <c r="A53" s="8" t="s">
        <v>39</v>
      </c>
      <c r="B53" s="25">
        <v>1.8494710000000001</v>
      </c>
      <c r="C53" s="11">
        <v>46855344</v>
      </c>
      <c r="D53" s="25">
        <v>1.8494710000000001</v>
      </c>
      <c r="E53" s="11">
        <v>9786682</v>
      </c>
      <c r="F53" s="25">
        <v>1.8494710000000001</v>
      </c>
      <c r="G53" s="11">
        <v>782498</v>
      </c>
      <c r="H53" s="25">
        <v>1.8494710000000001</v>
      </c>
      <c r="I53" s="11">
        <v>1035825</v>
      </c>
      <c r="J53" s="25">
        <v>1.8494710000000001</v>
      </c>
      <c r="K53" s="11">
        <v>198353</v>
      </c>
      <c r="L53" s="25">
        <v>1.8494710000000001</v>
      </c>
      <c r="M53" s="11">
        <v>232382</v>
      </c>
      <c r="N53" s="24">
        <v>1.8682240000000001</v>
      </c>
      <c r="O53" s="11">
        <v>1806975</v>
      </c>
      <c r="P53" s="24">
        <v>2.2552240000000001</v>
      </c>
      <c r="Q53" s="11">
        <v>2600096</v>
      </c>
      <c r="R53" s="24">
        <v>2.1577139999999999</v>
      </c>
      <c r="S53" s="35">
        <v>3031771</v>
      </c>
      <c r="T53" s="12">
        <f t="shared" si="0"/>
        <v>66329926</v>
      </c>
      <c r="V53" s="9"/>
      <c r="W53" s="9"/>
      <c r="X53" s="14"/>
      <c r="Y53" s="14"/>
    </row>
    <row r="54" spans="1:25" s="7" customFormat="1" ht="15" customHeight="1" x14ac:dyDescent="0.2">
      <c r="A54" s="8" t="s">
        <v>40</v>
      </c>
      <c r="B54" s="25">
        <v>8.6943149999999996</v>
      </c>
      <c r="C54" s="11">
        <v>220265726</v>
      </c>
      <c r="D54" s="25">
        <v>8.6943149999999996</v>
      </c>
      <c r="E54" s="11">
        <v>46006938</v>
      </c>
      <c r="F54" s="25">
        <v>8.6943149999999996</v>
      </c>
      <c r="G54" s="11">
        <v>3678501</v>
      </c>
      <c r="H54" s="25">
        <v>8.6943149999999996</v>
      </c>
      <c r="I54" s="11">
        <v>4869385</v>
      </c>
      <c r="J54" s="25">
        <v>8.6943149999999996</v>
      </c>
      <c r="K54" s="11">
        <v>932451</v>
      </c>
      <c r="L54" s="25">
        <v>8.6943149999999996</v>
      </c>
      <c r="M54" s="11">
        <v>1092423</v>
      </c>
      <c r="N54" s="24">
        <v>7.6017619999999999</v>
      </c>
      <c r="O54" s="11">
        <v>7352539</v>
      </c>
      <c r="P54" s="24">
        <v>2.2099570000000002</v>
      </c>
      <c r="Q54" s="11">
        <v>2547907</v>
      </c>
      <c r="R54" s="24">
        <v>13.885382</v>
      </c>
      <c r="S54" s="35">
        <v>19510140</v>
      </c>
      <c r="T54" s="12">
        <f t="shared" si="0"/>
        <v>306256010</v>
      </c>
      <c r="V54" s="9"/>
      <c r="W54" s="9"/>
      <c r="X54" s="14"/>
      <c r="Y54" s="14"/>
    </row>
    <row r="55" spans="1:25" s="7" customFormat="1" ht="15" customHeight="1" x14ac:dyDescent="0.2">
      <c r="A55" s="8" t="s">
        <v>41</v>
      </c>
      <c r="B55" s="25">
        <v>0.456542</v>
      </c>
      <c r="C55" s="11">
        <v>11566245</v>
      </c>
      <c r="D55" s="25">
        <v>0.456542</v>
      </c>
      <c r="E55" s="11">
        <v>2415843</v>
      </c>
      <c r="F55" s="25">
        <v>0.456542</v>
      </c>
      <c r="G55" s="11">
        <v>193160</v>
      </c>
      <c r="H55" s="25">
        <v>0.456542</v>
      </c>
      <c r="I55" s="11">
        <v>255693</v>
      </c>
      <c r="J55" s="25">
        <v>0.456542</v>
      </c>
      <c r="K55" s="11">
        <v>48963</v>
      </c>
      <c r="L55" s="25">
        <v>0.456542</v>
      </c>
      <c r="M55" s="11">
        <v>57364</v>
      </c>
      <c r="N55" s="24">
        <v>0.83405499999999999</v>
      </c>
      <c r="O55" s="11">
        <v>806711</v>
      </c>
      <c r="P55" s="24">
        <v>2.4255930000000001</v>
      </c>
      <c r="Q55" s="11">
        <v>2796518</v>
      </c>
      <c r="R55" s="24">
        <v>0.219419</v>
      </c>
      <c r="S55" s="35">
        <v>308302</v>
      </c>
      <c r="T55" s="12">
        <f>C55+E55+G55+I55+K55+M55+O55+Q55+S55</f>
        <v>18448799</v>
      </c>
      <c r="V55" s="9"/>
      <c r="W55" s="9"/>
      <c r="X55" s="14"/>
      <c r="Y55" s="14"/>
    </row>
    <row r="56" spans="1:25" s="7" customFormat="1" ht="15" customHeight="1" thickBot="1" x14ac:dyDescent="0.25">
      <c r="A56" s="84" t="s">
        <v>42</v>
      </c>
      <c r="B56" s="91">
        <v>0.82452800000000004</v>
      </c>
      <c r="C56" s="92">
        <v>20888911</v>
      </c>
      <c r="D56" s="91">
        <v>0.82452800000000004</v>
      </c>
      <c r="E56" s="92">
        <v>4363082</v>
      </c>
      <c r="F56" s="91">
        <v>0.82452800000000004</v>
      </c>
      <c r="G56" s="92">
        <v>348852</v>
      </c>
      <c r="H56" s="91">
        <v>0.82452800000000004</v>
      </c>
      <c r="I56" s="92">
        <v>461789</v>
      </c>
      <c r="J56" s="91">
        <v>0.82452800000000004</v>
      </c>
      <c r="K56" s="92">
        <v>88429</v>
      </c>
      <c r="L56" s="91">
        <v>0.82452800000000004</v>
      </c>
      <c r="M56" s="92">
        <v>103600</v>
      </c>
      <c r="N56" s="93">
        <v>1.3933119999999999</v>
      </c>
      <c r="O56" s="92">
        <v>1347634</v>
      </c>
      <c r="P56" s="93">
        <v>3.1740949999999999</v>
      </c>
      <c r="Q56" s="92">
        <v>3659482</v>
      </c>
      <c r="R56" s="93">
        <v>0.76371899999999993</v>
      </c>
      <c r="S56" s="92">
        <v>1073090</v>
      </c>
      <c r="T56" s="86">
        <f>C56+E56+G56+I56+K56+M56+O56+Q56+S56</f>
        <v>32334869</v>
      </c>
      <c r="V56" s="9"/>
      <c r="W56" s="9"/>
      <c r="X56" s="14"/>
      <c r="Y56" s="14"/>
    </row>
    <row r="57" spans="1:25" s="5" customFormat="1" ht="20.25" customHeight="1" thickBot="1" x14ac:dyDescent="0.25">
      <c r="A57" s="81" t="s">
        <v>43</v>
      </c>
      <c r="B57" s="90">
        <f t="shared" ref="B57:T57" si="1">SUM(B14:B56)</f>
        <v>100</v>
      </c>
      <c r="C57" s="82">
        <f t="shared" si="1"/>
        <v>2533445295</v>
      </c>
      <c r="D57" s="90">
        <f t="shared" si="1"/>
        <v>100</v>
      </c>
      <c r="E57" s="82">
        <f t="shared" si="1"/>
        <v>529161164</v>
      </c>
      <c r="F57" s="90">
        <f t="shared" si="1"/>
        <v>100</v>
      </c>
      <c r="G57" s="82">
        <f t="shared" si="1"/>
        <v>42309266</v>
      </c>
      <c r="H57" s="90">
        <f t="shared" si="1"/>
        <v>100</v>
      </c>
      <c r="I57" s="82">
        <f t="shared" si="1"/>
        <v>56006542</v>
      </c>
      <c r="J57" s="90">
        <f t="shared" si="1"/>
        <v>100</v>
      </c>
      <c r="K57" s="82">
        <f t="shared" si="1"/>
        <v>10724831</v>
      </c>
      <c r="L57" s="90">
        <f>SUM(L14:L56)</f>
        <v>100</v>
      </c>
      <c r="M57" s="82">
        <f t="shared" si="1"/>
        <v>12564792</v>
      </c>
      <c r="N57" s="90">
        <f>SUM(N14:N56)</f>
        <v>99.999999999999986</v>
      </c>
      <c r="O57" s="82">
        <f t="shared" si="1"/>
        <v>96721516</v>
      </c>
      <c r="P57" s="90">
        <f>SUM(P14:P56)</f>
        <v>100</v>
      </c>
      <c r="Q57" s="82">
        <f t="shared" si="1"/>
        <v>115292134</v>
      </c>
      <c r="R57" s="90">
        <f>SUM(R14:R56)</f>
        <v>100.00000000000003</v>
      </c>
      <c r="S57" s="82">
        <f t="shared" si="1"/>
        <v>140508484</v>
      </c>
      <c r="T57" s="83">
        <f t="shared" si="1"/>
        <v>3536734024</v>
      </c>
      <c r="V57" s="9"/>
      <c r="W57" s="9"/>
    </row>
    <row r="59" spans="1:25" s="33" customFormat="1" x14ac:dyDescent="0.2"/>
    <row r="61" spans="1:25" x14ac:dyDescent="0.2"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</row>
  </sheetData>
  <mergeCells count="15">
    <mergeCell ref="A9:T9"/>
    <mergeCell ref="A1:T1"/>
    <mergeCell ref="A2:T2"/>
    <mergeCell ref="A4:T4"/>
    <mergeCell ref="A6:T6"/>
    <mergeCell ref="A7:T7"/>
    <mergeCell ref="P11:Q11"/>
    <mergeCell ref="J11:K11"/>
    <mergeCell ref="R11:S11"/>
    <mergeCell ref="B11:C11"/>
    <mergeCell ref="D11:E11"/>
    <mergeCell ref="F11:G11"/>
    <mergeCell ref="H11:I11"/>
    <mergeCell ref="L11:M11"/>
    <mergeCell ref="N11:O11"/>
  </mergeCells>
  <pageMargins left="0.27559055118110237" right="0.39370078740157483" top="0.27559055118110237" bottom="0.31496062992125984" header="0.59055118110236227" footer="0.31496062992125984"/>
  <pageSetup scale="5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3"/>
  <dimension ref="A1:V57"/>
  <sheetViews>
    <sheetView view="pageBreakPreview" zoomScale="60" zoomScaleNormal="100" workbookViewId="0">
      <selection activeCell="T25" sqref="T25"/>
    </sheetView>
  </sheetViews>
  <sheetFormatPr baseColWidth="10" defaultRowHeight="12.75" x14ac:dyDescent="0.2"/>
  <cols>
    <col min="1" max="1" width="19.5703125" bestFit="1" customWidth="1"/>
    <col min="3" max="3" width="15.28515625" bestFit="1" customWidth="1"/>
    <col min="4" max="4" width="10.42578125" customWidth="1"/>
    <col min="5" max="5" width="13.7109375" customWidth="1"/>
    <col min="6" max="6" width="10.42578125" customWidth="1"/>
    <col min="7" max="7" width="12.7109375" customWidth="1"/>
    <col min="8" max="8" width="10.42578125" customWidth="1"/>
    <col min="9" max="9" width="12.7109375" customWidth="1"/>
    <col min="10" max="10" width="10.42578125" customWidth="1"/>
    <col min="11" max="11" width="11.7109375" customWidth="1"/>
    <col min="12" max="12" width="10.42578125" customWidth="1"/>
    <col min="13" max="13" width="11.7109375" customWidth="1"/>
    <col min="14" max="14" width="10.42578125" customWidth="1"/>
    <col min="15" max="15" width="12.7109375" customWidth="1"/>
    <col min="16" max="16" width="10.42578125" customWidth="1"/>
    <col min="17" max="17" width="12.7109375" customWidth="1"/>
    <col min="18" max="18" width="10.42578125" customWidth="1"/>
    <col min="19" max="19" width="12.7109375" customWidth="1"/>
    <col min="20" max="20" width="15.28515625" customWidth="1"/>
    <col min="21" max="21" width="12.28515625" customWidth="1"/>
  </cols>
  <sheetData>
    <row r="1" spans="1:22" s="5" customFormat="1" x14ac:dyDescent="0.2">
      <c r="A1" s="99" t="s">
        <v>58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</row>
    <row r="2" spans="1:22" s="5" customFormat="1" x14ac:dyDescent="0.2">
      <c r="A2" s="99" t="s">
        <v>59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</row>
    <row r="3" spans="1:22" s="5" customFormat="1" ht="4.5" customHeight="1" x14ac:dyDescent="0.2">
      <c r="B3" s="16"/>
    </row>
    <row r="4" spans="1:22" s="5" customFormat="1" x14ac:dyDescent="0.2">
      <c r="A4" s="99" t="s">
        <v>90</v>
      </c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99"/>
      <c r="T4" s="99"/>
    </row>
    <row r="5" spans="1:22" s="5" customFormat="1" ht="5.0999999999999996" customHeight="1" x14ac:dyDescent="0.2">
      <c r="B5" s="16"/>
    </row>
    <row r="6" spans="1:22" s="5" customFormat="1" x14ac:dyDescent="0.2">
      <c r="A6" s="99" t="s">
        <v>93</v>
      </c>
      <c r="B6" s="99"/>
      <c r="C6" s="99"/>
      <c r="D6" s="99"/>
      <c r="E6" s="99"/>
      <c r="F6" s="99"/>
      <c r="G6" s="99"/>
      <c r="H6" s="99"/>
      <c r="I6" s="99"/>
      <c r="J6" s="99"/>
      <c r="K6" s="99"/>
      <c r="L6" s="99"/>
      <c r="M6" s="99"/>
      <c r="N6" s="99"/>
      <c r="O6" s="99"/>
      <c r="P6" s="99"/>
      <c r="Q6" s="99"/>
      <c r="R6" s="99"/>
      <c r="S6" s="99"/>
      <c r="T6" s="99"/>
    </row>
    <row r="7" spans="1:22" s="5" customFormat="1" x14ac:dyDescent="0.2">
      <c r="A7" s="99"/>
      <c r="B7" s="99"/>
      <c r="C7" s="99"/>
      <c r="D7" s="99"/>
      <c r="E7" s="99"/>
      <c r="F7" s="99"/>
      <c r="G7" s="99"/>
      <c r="H7" s="99"/>
      <c r="I7" s="99"/>
      <c r="J7" s="99"/>
      <c r="K7" s="99"/>
      <c r="L7" s="99"/>
      <c r="M7" s="99"/>
      <c r="N7" s="99"/>
      <c r="O7" s="99"/>
      <c r="P7" s="99"/>
      <c r="Q7" s="99"/>
      <c r="R7" s="99"/>
      <c r="S7" s="99"/>
      <c r="T7" s="99"/>
    </row>
    <row r="8" spans="1:22" s="5" customFormat="1" ht="5.0999999999999996" customHeight="1" x14ac:dyDescent="0.2">
      <c r="B8" s="16"/>
    </row>
    <row r="9" spans="1:22" s="5" customFormat="1" x14ac:dyDescent="0.2">
      <c r="A9" s="99" t="s">
        <v>94</v>
      </c>
      <c r="B9" s="99"/>
      <c r="C9" s="99"/>
      <c r="D9" s="99"/>
      <c r="E9" s="99"/>
      <c r="F9" s="99"/>
      <c r="G9" s="99"/>
      <c r="H9" s="99"/>
      <c r="I9" s="99"/>
      <c r="J9" s="99"/>
      <c r="K9" s="99"/>
      <c r="L9" s="99"/>
      <c r="M9" s="99"/>
      <c r="N9" s="99"/>
      <c r="O9" s="99"/>
      <c r="P9" s="99"/>
      <c r="Q9" s="99"/>
      <c r="R9" s="99"/>
      <c r="S9" s="99"/>
      <c r="T9" s="99"/>
    </row>
    <row r="10" spans="1:22" s="5" customFormat="1" ht="5.0999999999999996" customHeight="1" thickBot="1" x14ac:dyDescent="0.25">
      <c r="B10" s="16"/>
    </row>
    <row r="11" spans="1:22" s="19" customFormat="1" ht="15" customHeight="1" x14ac:dyDescent="0.2">
      <c r="A11" s="17" t="s">
        <v>61</v>
      </c>
      <c r="B11" s="97" t="s">
        <v>62</v>
      </c>
      <c r="C11" s="98"/>
      <c r="D11" s="97" t="s">
        <v>63</v>
      </c>
      <c r="E11" s="98" t="s">
        <v>64</v>
      </c>
      <c r="F11" s="97" t="s">
        <v>65</v>
      </c>
      <c r="G11" s="98" t="s">
        <v>66</v>
      </c>
      <c r="H11" s="97" t="s">
        <v>67</v>
      </c>
      <c r="I11" s="98" t="s">
        <v>68</v>
      </c>
      <c r="J11" s="97" t="s">
        <v>86</v>
      </c>
      <c r="K11" s="98"/>
      <c r="L11" s="97" t="s">
        <v>69</v>
      </c>
      <c r="M11" s="98" t="s">
        <v>70</v>
      </c>
      <c r="N11" s="97" t="s">
        <v>71</v>
      </c>
      <c r="O11" s="98" t="s">
        <v>72</v>
      </c>
      <c r="P11" s="97" t="s">
        <v>73</v>
      </c>
      <c r="Q11" s="98" t="s">
        <v>64</v>
      </c>
      <c r="R11" s="97" t="s">
        <v>87</v>
      </c>
      <c r="S11" s="98" t="s">
        <v>64</v>
      </c>
      <c r="T11" s="18" t="s">
        <v>74</v>
      </c>
    </row>
    <row r="12" spans="1:22" s="19" customFormat="1" ht="15" customHeight="1" thickBot="1" x14ac:dyDescent="0.25">
      <c r="A12" s="20"/>
      <c r="B12" s="21" t="s">
        <v>75</v>
      </c>
      <c r="C12" s="22" t="s">
        <v>76</v>
      </c>
      <c r="D12" s="21" t="s">
        <v>75</v>
      </c>
      <c r="E12" s="22" t="s">
        <v>76</v>
      </c>
      <c r="F12" s="21" t="s">
        <v>75</v>
      </c>
      <c r="G12" s="22" t="s">
        <v>76</v>
      </c>
      <c r="H12" s="21" t="s">
        <v>75</v>
      </c>
      <c r="I12" s="22" t="s">
        <v>76</v>
      </c>
      <c r="J12" s="21" t="s">
        <v>75</v>
      </c>
      <c r="K12" s="22" t="s">
        <v>76</v>
      </c>
      <c r="L12" s="21" t="s">
        <v>75</v>
      </c>
      <c r="M12" s="22" t="s">
        <v>76</v>
      </c>
      <c r="N12" s="21" t="s">
        <v>75</v>
      </c>
      <c r="O12" s="22" t="s">
        <v>76</v>
      </c>
      <c r="P12" s="21" t="s">
        <v>75</v>
      </c>
      <c r="Q12" s="22" t="s">
        <v>76</v>
      </c>
      <c r="R12" s="21" t="s">
        <v>75</v>
      </c>
      <c r="S12" s="22" t="s">
        <v>76</v>
      </c>
      <c r="T12" s="22"/>
    </row>
    <row r="13" spans="1:22" s="5" customFormat="1" ht="9.9499999999999993" customHeight="1" x14ac:dyDescent="0.2">
      <c r="A13" s="1"/>
      <c r="B13" s="23"/>
      <c r="C13" s="2"/>
      <c r="D13" s="2"/>
      <c r="E13" s="2"/>
      <c r="F13" s="2"/>
      <c r="G13" s="2"/>
      <c r="H13" s="2"/>
      <c r="I13" s="3"/>
      <c r="J13" s="3"/>
      <c r="K13" s="3"/>
      <c r="L13" s="3"/>
      <c r="M13" s="3"/>
      <c r="N13" s="27"/>
      <c r="O13" s="2"/>
      <c r="P13" s="2"/>
      <c r="Q13" s="2"/>
      <c r="R13" s="2"/>
      <c r="S13" s="2"/>
      <c r="T13" s="4"/>
    </row>
    <row r="14" spans="1:22" s="7" customFormat="1" ht="15" customHeight="1" x14ac:dyDescent="0.2">
      <c r="A14" s="6" t="s">
        <v>0</v>
      </c>
      <c r="B14" s="24">
        <v>0.54313299999999998</v>
      </c>
      <c r="C14" s="11">
        <v>13759992</v>
      </c>
      <c r="D14" s="24">
        <v>0.54313299999999998</v>
      </c>
      <c r="E14" s="11">
        <v>2874049</v>
      </c>
      <c r="F14" s="24">
        <v>0.54313299999999998</v>
      </c>
      <c r="G14" s="11">
        <v>229796</v>
      </c>
      <c r="H14" s="24">
        <v>0.54313299999999998</v>
      </c>
      <c r="I14" s="11">
        <v>304190</v>
      </c>
      <c r="J14" s="24">
        <v>0.54313299999999998</v>
      </c>
      <c r="K14" s="11">
        <v>58250</v>
      </c>
      <c r="L14" s="24">
        <v>0.54313299999999998</v>
      </c>
      <c r="M14" s="11">
        <v>68243</v>
      </c>
      <c r="N14" s="24">
        <v>0.79345399999999999</v>
      </c>
      <c r="O14" s="11">
        <v>767442</v>
      </c>
      <c r="P14" s="24">
        <v>1.995198</v>
      </c>
      <c r="Q14" s="11">
        <v>2300306</v>
      </c>
      <c r="R14" s="36">
        <v>0.47853099999999998</v>
      </c>
      <c r="S14" s="35">
        <v>672377</v>
      </c>
      <c r="T14" s="12">
        <f>C14+E14+G14+I14+K14+M14+O14+Q14+S14</f>
        <v>21034645</v>
      </c>
      <c r="U14" s="14"/>
      <c r="V14" s="14"/>
    </row>
    <row r="15" spans="1:22" s="7" customFormat="1" ht="15" customHeight="1" x14ac:dyDescent="0.2">
      <c r="A15" s="8" t="s">
        <v>1</v>
      </c>
      <c r="B15" s="25">
        <v>0.96853</v>
      </c>
      <c r="C15" s="11">
        <v>24537207</v>
      </c>
      <c r="D15" s="25">
        <v>0.96853</v>
      </c>
      <c r="E15" s="11">
        <v>5125085</v>
      </c>
      <c r="F15" s="25">
        <v>0.96853</v>
      </c>
      <c r="G15" s="11">
        <v>409778</v>
      </c>
      <c r="H15" s="25">
        <v>0.96853</v>
      </c>
      <c r="I15" s="11">
        <v>542441</v>
      </c>
      <c r="J15" s="25">
        <v>0.96853</v>
      </c>
      <c r="K15" s="11">
        <v>103873</v>
      </c>
      <c r="L15" s="25">
        <v>0.96853</v>
      </c>
      <c r="M15" s="11">
        <v>121694</v>
      </c>
      <c r="N15" s="24">
        <v>1.336643</v>
      </c>
      <c r="O15" s="11">
        <v>1292821</v>
      </c>
      <c r="P15" s="24">
        <v>2.5555319999999999</v>
      </c>
      <c r="Q15" s="11">
        <v>2946327</v>
      </c>
      <c r="R15" s="36">
        <v>1.0550710000000001</v>
      </c>
      <c r="S15" s="35">
        <v>1482464</v>
      </c>
      <c r="T15" s="12">
        <f t="shared" ref="T15:T56" si="0">C15+E15+G15+I15+K15+M15+O15+Q15+S15</f>
        <v>36561690</v>
      </c>
      <c r="U15" s="14"/>
      <c r="V15" s="14"/>
    </row>
    <row r="16" spans="1:22" s="7" customFormat="1" ht="15" customHeight="1" x14ac:dyDescent="0.2">
      <c r="A16" s="8" t="s">
        <v>2</v>
      </c>
      <c r="B16" s="25">
        <v>6.6475960000000001</v>
      </c>
      <c r="C16" s="11">
        <v>168413236</v>
      </c>
      <c r="D16" s="25">
        <v>6.6475960000000001</v>
      </c>
      <c r="E16" s="11">
        <v>35176496</v>
      </c>
      <c r="F16" s="25">
        <v>6.6475960000000001</v>
      </c>
      <c r="G16" s="11">
        <v>2812549</v>
      </c>
      <c r="H16" s="25">
        <v>6.6475960000000001</v>
      </c>
      <c r="I16" s="11">
        <v>3723089</v>
      </c>
      <c r="J16" s="25">
        <v>6.6475960000000001</v>
      </c>
      <c r="K16" s="11">
        <v>712943</v>
      </c>
      <c r="L16" s="25">
        <v>6.6475960000000001</v>
      </c>
      <c r="M16" s="11">
        <v>835257</v>
      </c>
      <c r="N16" s="24">
        <v>6.0111129999999999</v>
      </c>
      <c r="O16" s="11">
        <v>5814039</v>
      </c>
      <c r="P16" s="24">
        <v>2.19245</v>
      </c>
      <c r="Q16" s="11">
        <v>2527723</v>
      </c>
      <c r="R16" s="36">
        <v>9.6941020000000009</v>
      </c>
      <c r="S16" s="35">
        <v>13621036</v>
      </c>
      <c r="T16" s="12">
        <f t="shared" si="0"/>
        <v>233636368</v>
      </c>
      <c r="U16" s="14"/>
      <c r="V16" s="14"/>
    </row>
    <row r="17" spans="1:22" s="7" customFormat="1" ht="15" customHeight="1" x14ac:dyDescent="0.2">
      <c r="A17" s="8" t="s">
        <v>3</v>
      </c>
      <c r="B17" s="25">
        <v>0.52736499999999997</v>
      </c>
      <c r="C17" s="11">
        <v>13360521</v>
      </c>
      <c r="D17" s="25">
        <v>0.52736499999999997</v>
      </c>
      <c r="E17" s="11">
        <v>2790611</v>
      </c>
      <c r="F17" s="25">
        <v>0.52736499999999997</v>
      </c>
      <c r="G17" s="11">
        <v>223124</v>
      </c>
      <c r="H17" s="25">
        <v>0.52736499999999997</v>
      </c>
      <c r="I17" s="11">
        <v>295360</v>
      </c>
      <c r="J17" s="25">
        <v>0.52736499999999997</v>
      </c>
      <c r="K17" s="11">
        <v>56559</v>
      </c>
      <c r="L17" s="25">
        <v>0.52736499999999997</v>
      </c>
      <c r="M17" s="11">
        <v>66262</v>
      </c>
      <c r="N17" s="24">
        <v>1.0529359999999999</v>
      </c>
      <c r="O17" s="11">
        <v>1018416</v>
      </c>
      <c r="P17" s="24">
        <v>2.9244270000000001</v>
      </c>
      <c r="Q17" s="11">
        <v>3371634</v>
      </c>
      <c r="R17" s="36">
        <v>0.37400499999999998</v>
      </c>
      <c r="S17" s="35">
        <v>525509</v>
      </c>
      <c r="T17" s="12">
        <f t="shared" si="0"/>
        <v>21707996</v>
      </c>
      <c r="U17" s="14"/>
      <c r="V17" s="14"/>
    </row>
    <row r="18" spans="1:22" s="7" customFormat="1" ht="15" customHeight="1" x14ac:dyDescent="0.2">
      <c r="A18" s="8" t="s">
        <v>4</v>
      </c>
      <c r="B18" s="25">
        <v>0.43171900000000002</v>
      </c>
      <c r="C18" s="11">
        <v>10937384</v>
      </c>
      <c r="D18" s="25">
        <v>0.43171900000000002</v>
      </c>
      <c r="E18" s="11">
        <v>2284489</v>
      </c>
      <c r="F18" s="25">
        <v>0.43171900000000002</v>
      </c>
      <c r="G18" s="11">
        <v>182657</v>
      </c>
      <c r="H18" s="25">
        <v>0.43171900000000002</v>
      </c>
      <c r="I18" s="11">
        <v>241791</v>
      </c>
      <c r="J18" s="25">
        <v>0.43171900000000002</v>
      </c>
      <c r="K18" s="11">
        <v>46301</v>
      </c>
      <c r="L18" s="25">
        <v>0.43171900000000002</v>
      </c>
      <c r="M18" s="11">
        <v>54245</v>
      </c>
      <c r="N18" s="24">
        <v>0.70631899999999992</v>
      </c>
      <c r="O18" s="11">
        <v>683161</v>
      </c>
      <c r="P18" s="24">
        <v>2.072892</v>
      </c>
      <c r="Q18" s="11">
        <v>2389881</v>
      </c>
      <c r="R18" s="36">
        <v>0.14871899999999999</v>
      </c>
      <c r="S18" s="35">
        <v>208963</v>
      </c>
      <c r="T18" s="12">
        <f t="shared" si="0"/>
        <v>17028872</v>
      </c>
      <c r="U18" s="14"/>
      <c r="V18" s="14"/>
    </row>
    <row r="19" spans="1:22" s="7" customFormat="1" ht="15" customHeight="1" x14ac:dyDescent="0.2">
      <c r="A19" s="8" t="s">
        <v>5</v>
      </c>
      <c r="B19" s="25">
        <v>0.47811900000000002</v>
      </c>
      <c r="C19" s="11">
        <v>12112913</v>
      </c>
      <c r="D19" s="25">
        <v>0.47811900000000002</v>
      </c>
      <c r="E19" s="11">
        <v>2530020</v>
      </c>
      <c r="F19" s="25">
        <v>0.47811900000000002</v>
      </c>
      <c r="G19" s="11">
        <v>202289</v>
      </c>
      <c r="H19" s="25">
        <v>0.47811900000000002</v>
      </c>
      <c r="I19" s="11">
        <v>267778</v>
      </c>
      <c r="J19" s="25">
        <v>0.47811900000000002</v>
      </c>
      <c r="K19" s="11">
        <v>51278</v>
      </c>
      <c r="L19" s="25">
        <v>0.47811900000000002</v>
      </c>
      <c r="M19" s="11">
        <v>60075</v>
      </c>
      <c r="N19" s="24">
        <v>0.71975900000000004</v>
      </c>
      <c r="O19" s="11">
        <v>696161</v>
      </c>
      <c r="P19" s="24">
        <v>1.90035</v>
      </c>
      <c r="Q19" s="11">
        <v>2190955</v>
      </c>
      <c r="R19" s="36">
        <v>0.24160699999999999</v>
      </c>
      <c r="S19" s="35">
        <v>339479</v>
      </c>
      <c r="T19" s="12">
        <f t="shared" si="0"/>
        <v>18450948</v>
      </c>
      <c r="U19" s="14"/>
      <c r="V19" s="14"/>
    </row>
    <row r="20" spans="1:22" s="7" customFormat="1" ht="15" customHeight="1" x14ac:dyDescent="0.2">
      <c r="A20" s="8" t="s">
        <v>6</v>
      </c>
      <c r="B20" s="25">
        <v>0.71631400000000001</v>
      </c>
      <c r="C20" s="11">
        <v>18147436</v>
      </c>
      <c r="D20" s="25">
        <v>0.71631400000000001</v>
      </c>
      <c r="E20" s="11">
        <v>3790455</v>
      </c>
      <c r="F20" s="25">
        <v>0.71631400000000001</v>
      </c>
      <c r="G20" s="11">
        <v>303067</v>
      </c>
      <c r="H20" s="25">
        <v>0.71631400000000001</v>
      </c>
      <c r="I20" s="11">
        <v>401183</v>
      </c>
      <c r="J20" s="25">
        <v>0.71631400000000001</v>
      </c>
      <c r="K20" s="11">
        <v>76824</v>
      </c>
      <c r="L20" s="25">
        <v>0.71631400000000001</v>
      </c>
      <c r="M20" s="11">
        <v>90003</v>
      </c>
      <c r="N20" s="24">
        <v>0.97445700000000002</v>
      </c>
      <c r="O20" s="11">
        <v>942510</v>
      </c>
      <c r="P20" s="24">
        <v>2.1537950000000001</v>
      </c>
      <c r="Q20" s="11">
        <v>2483157</v>
      </c>
      <c r="R20" s="36">
        <v>0.59164700000000003</v>
      </c>
      <c r="S20" s="35">
        <v>831315</v>
      </c>
      <c r="T20" s="12">
        <f t="shared" si="0"/>
        <v>27065950</v>
      </c>
      <c r="U20" s="14"/>
      <c r="V20" s="14"/>
    </row>
    <row r="21" spans="1:22" s="7" customFormat="1" ht="15" customHeight="1" x14ac:dyDescent="0.2">
      <c r="A21" s="8" t="s">
        <v>7</v>
      </c>
      <c r="B21" s="25">
        <v>0.41867700000000002</v>
      </c>
      <c r="C21" s="11">
        <v>10606946</v>
      </c>
      <c r="D21" s="25">
        <v>0.41867700000000002</v>
      </c>
      <c r="E21" s="11">
        <v>2215476</v>
      </c>
      <c r="F21" s="25">
        <v>0.41867700000000002</v>
      </c>
      <c r="G21" s="11">
        <v>177139</v>
      </c>
      <c r="H21" s="25">
        <v>0.41867700000000002</v>
      </c>
      <c r="I21" s="11">
        <v>234486</v>
      </c>
      <c r="J21" s="25">
        <v>0.41867700000000002</v>
      </c>
      <c r="K21" s="11">
        <v>44902</v>
      </c>
      <c r="L21" s="25">
        <v>0.41867700000000002</v>
      </c>
      <c r="M21" s="11">
        <v>52606</v>
      </c>
      <c r="N21" s="24">
        <v>0.82377199999999995</v>
      </c>
      <c r="O21" s="11">
        <v>796763</v>
      </c>
      <c r="P21" s="24">
        <v>2.471876</v>
      </c>
      <c r="Q21" s="11">
        <v>2849878</v>
      </c>
      <c r="R21" s="36">
        <v>0.16045799999999999</v>
      </c>
      <c r="S21" s="35">
        <v>225457</v>
      </c>
      <c r="T21" s="12">
        <f t="shared" si="0"/>
        <v>17203653</v>
      </c>
      <c r="U21" s="14"/>
      <c r="V21" s="14"/>
    </row>
    <row r="22" spans="1:22" s="7" customFormat="1" ht="15" customHeight="1" x14ac:dyDescent="0.2">
      <c r="A22" s="8" t="s">
        <v>8</v>
      </c>
      <c r="B22" s="25">
        <v>5.6938639999999996</v>
      </c>
      <c r="C22" s="11">
        <v>144250954</v>
      </c>
      <c r="D22" s="25">
        <v>5.6938639999999996</v>
      </c>
      <c r="E22" s="11">
        <v>30129717</v>
      </c>
      <c r="F22" s="25">
        <v>5.6938639999999996</v>
      </c>
      <c r="G22" s="11">
        <v>2409032</v>
      </c>
      <c r="H22" s="25">
        <v>5.6938639999999996</v>
      </c>
      <c r="I22" s="11">
        <v>3188937</v>
      </c>
      <c r="J22" s="25">
        <v>5.6938639999999996</v>
      </c>
      <c r="K22" s="11">
        <v>610657</v>
      </c>
      <c r="L22" s="25">
        <v>5.6938639999999996</v>
      </c>
      <c r="M22" s="11">
        <v>715422</v>
      </c>
      <c r="N22" s="24">
        <v>4.8010340000000005</v>
      </c>
      <c r="O22" s="11">
        <v>4643633</v>
      </c>
      <c r="P22" s="24">
        <v>2.3825150000000002</v>
      </c>
      <c r="Q22" s="11">
        <v>2746853</v>
      </c>
      <c r="R22" s="36">
        <v>8.9333679999999998</v>
      </c>
      <c r="S22" s="35">
        <v>12552140</v>
      </c>
      <c r="T22" s="12">
        <f t="shared" si="0"/>
        <v>201247345</v>
      </c>
      <c r="U22" s="14"/>
      <c r="V22" s="14"/>
    </row>
    <row r="23" spans="1:22" s="7" customFormat="1" ht="15" customHeight="1" x14ac:dyDescent="0.2">
      <c r="A23" s="8" t="s">
        <v>9</v>
      </c>
      <c r="B23" s="25">
        <v>0.361153</v>
      </c>
      <c r="C23" s="11">
        <v>9149607</v>
      </c>
      <c r="D23" s="25">
        <v>0.361153</v>
      </c>
      <c r="E23" s="11">
        <v>1911081</v>
      </c>
      <c r="F23" s="25">
        <v>0.361153</v>
      </c>
      <c r="G23" s="11">
        <v>152801</v>
      </c>
      <c r="H23" s="25">
        <v>0.361153</v>
      </c>
      <c r="I23" s="11">
        <v>202269</v>
      </c>
      <c r="J23" s="25">
        <v>0.361153</v>
      </c>
      <c r="K23" s="11">
        <v>38733</v>
      </c>
      <c r="L23" s="25">
        <v>0.361153</v>
      </c>
      <c r="M23" s="11">
        <v>45378</v>
      </c>
      <c r="N23" s="24">
        <v>0.599221</v>
      </c>
      <c r="O23" s="11">
        <v>579576</v>
      </c>
      <c r="P23" s="24">
        <v>1.8868780000000001</v>
      </c>
      <c r="Q23" s="11">
        <v>2175422</v>
      </c>
      <c r="R23" s="36">
        <v>5.1434000000000001E-2</v>
      </c>
      <c r="S23" s="35">
        <v>72269</v>
      </c>
      <c r="T23" s="12">
        <f t="shared" si="0"/>
        <v>14327136</v>
      </c>
      <c r="U23" s="14"/>
      <c r="V23" s="14"/>
    </row>
    <row r="24" spans="1:22" s="7" customFormat="1" ht="15" customHeight="1" x14ac:dyDescent="0.2">
      <c r="A24" s="8" t="s">
        <v>10</v>
      </c>
      <c r="B24" s="25">
        <v>0.52356499999999995</v>
      </c>
      <c r="C24" s="11">
        <v>13264236</v>
      </c>
      <c r="D24" s="25">
        <v>0.52356499999999995</v>
      </c>
      <c r="E24" s="11">
        <v>2770503</v>
      </c>
      <c r="F24" s="25">
        <v>0.52356499999999995</v>
      </c>
      <c r="G24" s="11">
        <v>221516</v>
      </c>
      <c r="H24" s="25">
        <v>0.52356499999999995</v>
      </c>
      <c r="I24" s="11">
        <v>293231</v>
      </c>
      <c r="J24" s="25">
        <v>0.52356499999999995</v>
      </c>
      <c r="K24" s="11">
        <v>56152</v>
      </c>
      <c r="L24" s="25">
        <v>0.52356499999999995</v>
      </c>
      <c r="M24" s="11">
        <v>65785</v>
      </c>
      <c r="N24" s="24">
        <v>1.076692</v>
      </c>
      <c r="O24" s="11">
        <v>1041392</v>
      </c>
      <c r="P24" s="24">
        <v>3.0407839999999999</v>
      </c>
      <c r="Q24" s="11">
        <v>3505785</v>
      </c>
      <c r="R24" s="36">
        <v>0.33256400000000003</v>
      </c>
      <c r="S24" s="35">
        <v>467280</v>
      </c>
      <c r="T24" s="12">
        <f t="shared" si="0"/>
        <v>21685880</v>
      </c>
      <c r="U24" s="14"/>
      <c r="V24" s="14"/>
    </row>
    <row r="25" spans="1:22" s="7" customFormat="1" ht="15" customHeight="1" x14ac:dyDescent="0.2">
      <c r="A25" s="8" t="s">
        <v>11</v>
      </c>
      <c r="B25" s="25">
        <v>1.2740089999999999</v>
      </c>
      <c r="C25" s="11">
        <v>32276343</v>
      </c>
      <c r="D25" s="25">
        <v>1.2740089999999999</v>
      </c>
      <c r="E25" s="11">
        <v>6741561</v>
      </c>
      <c r="F25" s="25">
        <v>1.2740089999999999</v>
      </c>
      <c r="G25" s="11">
        <v>539024</v>
      </c>
      <c r="H25" s="25">
        <v>1.2740089999999999</v>
      </c>
      <c r="I25" s="11">
        <v>713529</v>
      </c>
      <c r="J25" s="25">
        <v>1.2740089999999999</v>
      </c>
      <c r="K25" s="11">
        <v>136635</v>
      </c>
      <c r="L25" s="25">
        <v>1.2740089999999999</v>
      </c>
      <c r="M25" s="11">
        <v>160077</v>
      </c>
      <c r="N25" s="24">
        <v>1.4719359999999999</v>
      </c>
      <c r="O25" s="11">
        <v>1423679</v>
      </c>
      <c r="P25" s="24">
        <v>2.1635219999999999</v>
      </c>
      <c r="Q25" s="11">
        <v>2494371</v>
      </c>
      <c r="R25" s="36">
        <v>1.435457</v>
      </c>
      <c r="S25" s="35">
        <v>2016939</v>
      </c>
      <c r="T25" s="12">
        <f t="shared" si="0"/>
        <v>46502158</v>
      </c>
      <c r="U25" s="14"/>
      <c r="V25" s="14"/>
    </row>
    <row r="26" spans="1:22" s="7" customFormat="1" ht="15" customHeight="1" x14ac:dyDescent="0.2">
      <c r="A26" s="8" t="s">
        <v>12</v>
      </c>
      <c r="B26" s="25">
        <v>0.66697600000000001</v>
      </c>
      <c r="C26" s="11">
        <v>16897482</v>
      </c>
      <c r="D26" s="25">
        <v>0.66697600000000001</v>
      </c>
      <c r="E26" s="11">
        <v>3529378</v>
      </c>
      <c r="F26" s="25">
        <v>0.66697600000000001</v>
      </c>
      <c r="G26" s="11">
        <v>282193</v>
      </c>
      <c r="H26" s="25">
        <v>0.66697600000000001</v>
      </c>
      <c r="I26" s="11">
        <v>373550</v>
      </c>
      <c r="J26" s="25">
        <v>0.66697600000000001</v>
      </c>
      <c r="K26" s="11">
        <v>71532</v>
      </c>
      <c r="L26" s="25">
        <v>0.66697600000000001</v>
      </c>
      <c r="M26" s="11">
        <v>83804</v>
      </c>
      <c r="N26" s="24">
        <v>1.12734</v>
      </c>
      <c r="O26" s="11">
        <v>1090381</v>
      </c>
      <c r="P26" s="24">
        <v>2.7635459999999998</v>
      </c>
      <c r="Q26" s="11">
        <v>3186151</v>
      </c>
      <c r="R26" s="36">
        <v>0.72014599999999995</v>
      </c>
      <c r="S26" s="35">
        <v>1011867</v>
      </c>
      <c r="T26" s="12">
        <f t="shared" si="0"/>
        <v>26526338</v>
      </c>
      <c r="U26" s="14"/>
      <c r="V26" s="14"/>
    </row>
    <row r="27" spans="1:22" s="7" customFormat="1" ht="15" customHeight="1" x14ac:dyDescent="0.2">
      <c r="A27" s="8" t="s">
        <v>13</v>
      </c>
      <c r="B27" s="25">
        <v>0.42067100000000002</v>
      </c>
      <c r="C27" s="11">
        <v>10657459</v>
      </c>
      <c r="D27" s="25">
        <v>0.42067100000000002</v>
      </c>
      <c r="E27" s="11">
        <v>2226027</v>
      </c>
      <c r="F27" s="25">
        <v>0.42067100000000002</v>
      </c>
      <c r="G27" s="11">
        <v>177983</v>
      </c>
      <c r="H27" s="25">
        <v>0.42067100000000002</v>
      </c>
      <c r="I27" s="11">
        <v>235603</v>
      </c>
      <c r="J27" s="25">
        <v>0.42067100000000002</v>
      </c>
      <c r="K27" s="11">
        <v>45116</v>
      </c>
      <c r="L27" s="25">
        <v>0.42067100000000002</v>
      </c>
      <c r="M27" s="11">
        <v>52856</v>
      </c>
      <c r="N27" s="24">
        <v>0.75937600000000005</v>
      </c>
      <c r="O27" s="11">
        <v>734480</v>
      </c>
      <c r="P27" s="24">
        <v>2.2797130000000001</v>
      </c>
      <c r="Q27" s="11">
        <v>2628329</v>
      </c>
      <c r="R27" s="36">
        <v>0.12503400000000001</v>
      </c>
      <c r="S27" s="35">
        <v>175683</v>
      </c>
      <c r="T27" s="12">
        <f t="shared" si="0"/>
        <v>16933536</v>
      </c>
      <c r="U27" s="14"/>
      <c r="V27" s="14"/>
    </row>
    <row r="28" spans="1:22" s="7" customFormat="1" ht="15" customHeight="1" x14ac:dyDescent="0.2">
      <c r="A28" s="8" t="s">
        <v>14</v>
      </c>
      <c r="B28" s="25">
        <v>0.73170900000000005</v>
      </c>
      <c r="C28" s="11">
        <v>18537474</v>
      </c>
      <c r="D28" s="25">
        <v>0.73170900000000005</v>
      </c>
      <c r="E28" s="11">
        <v>3871920</v>
      </c>
      <c r="F28" s="25">
        <v>0.73170900000000005</v>
      </c>
      <c r="G28" s="11">
        <v>309581</v>
      </c>
      <c r="H28" s="25">
        <v>0.73170900000000005</v>
      </c>
      <c r="I28" s="11">
        <v>409805</v>
      </c>
      <c r="J28" s="25">
        <v>0.73170900000000005</v>
      </c>
      <c r="K28" s="11">
        <v>78475</v>
      </c>
      <c r="L28" s="25">
        <v>0.73170900000000005</v>
      </c>
      <c r="M28" s="11">
        <v>91938</v>
      </c>
      <c r="N28" s="24">
        <v>0.92771800000000004</v>
      </c>
      <c r="O28" s="11">
        <v>897304</v>
      </c>
      <c r="P28" s="24">
        <v>2.0554779999999999</v>
      </c>
      <c r="Q28" s="11">
        <v>2369804</v>
      </c>
      <c r="R28" s="36">
        <v>0.72541900000000004</v>
      </c>
      <c r="S28" s="35">
        <v>1019275</v>
      </c>
      <c r="T28" s="12">
        <f t="shared" si="0"/>
        <v>27585576</v>
      </c>
      <c r="U28" s="14"/>
      <c r="V28" s="14"/>
    </row>
    <row r="29" spans="1:22" s="7" customFormat="1" ht="15" customHeight="1" x14ac:dyDescent="0.2">
      <c r="A29" s="8" t="s">
        <v>15</v>
      </c>
      <c r="B29" s="25">
        <v>0.69961799999999996</v>
      </c>
      <c r="C29" s="11">
        <v>17724458</v>
      </c>
      <c r="D29" s="25">
        <v>0.69961799999999996</v>
      </c>
      <c r="E29" s="11">
        <v>3702107</v>
      </c>
      <c r="F29" s="25">
        <v>0.69961799999999996</v>
      </c>
      <c r="G29" s="11">
        <v>296003</v>
      </c>
      <c r="H29" s="25">
        <v>0.69961799999999996</v>
      </c>
      <c r="I29" s="11">
        <v>391832</v>
      </c>
      <c r="J29" s="25">
        <v>0.69961799999999996</v>
      </c>
      <c r="K29" s="11">
        <v>75033</v>
      </c>
      <c r="L29" s="25">
        <v>0.69961799999999996</v>
      </c>
      <c r="M29" s="11">
        <v>87905</v>
      </c>
      <c r="N29" s="24">
        <v>0.96016999999999997</v>
      </c>
      <c r="O29" s="11">
        <v>928690</v>
      </c>
      <c r="P29" s="24">
        <v>2.0753509999999999</v>
      </c>
      <c r="Q29" s="11">
        <v>2392716</v>
      </c>
      <c r="R29" s="36">
        <v>0</v>
      </c>
      <c r="S29" s="35">
        <v>0</v>
      </c>
      <c r="T29" s="12">
        <f t="shared" si="0"/>
        <v>25598744</v>
      </c>
      <c r="U29" s="14"/>
      <c r="V29" s="14"/>
    </row>
    <row r="30" spans="1:22" s="7" customFormat="1" ht="15" customHeight="1" x14ac:dyDescent="0.2">
      <c r="A30" s="8" t="s">
        <v>16</v>
      </c>
      <c r="B30" s="25">
        <v>0.67867999999999995</v>
      </c>
      <c r="C30" s="11">
        <v>17194008</v>
      </c>
      <c r="D30" s="25">
        <v>0.67867999999999995</v>
      </c>
      <c r="E30" s="11">
        <v>3591311</v>
      </c>
      <c r="F30" s="25">
        <v>0.67867999999999995</v>
      </c>
      <c r="G30" s="11">
        <v>287145</v>
      </c>
      <c r="H30" s="25">
        <v>0.67867999999999995</v>
      </c>
      <c r="I30" s="11">
        <v>380105</v>
      </c>
      <c r="J30" s="25">
        <v>0.67867999999999995</v>
      </c>
      <c r="K30" s="11">
        <v>72787</v>
      </c>
      <c r="L30" s="25">
        <v>0.67867999999999995</v>
      </c>
      <c r="M30" s="11">
        <v>85275</v>
      </c>
      <c r="N30" s="24">
        <v>0.91844499999999996</v>
      </c>
      <c r="O30" s="11">
        <v>888335</v>
      </c>
      <c r="P30" s="24">
        <v>2.0036010000000002</v>
      </c>
      <c r="Q30" s="11">
        <v>2309994</v>
      </c>
      <c r="R30" s="36">
        <v>0.52605800000000003</v>
      </c>
      <c r="S30" s="35">
        <v>739156</v>
      </c>
      <c r="T30" s="12">
        <f t="shared" si="0"/>
        <v>25548116</v>
      </c>
      <c r="U30" s="14"/>
      <c r="V30" s="14"/>
    </row>
    <row r="31" spans="1:22" s="7" customFormat="1" ht="15" customHeight="1" x14ac:dyDescent="0.2">
      <c r="A31" s="8" t="s">
        <v>17</v>
      </c>
      <c r="B31" s="25">
        <v>0.47959600000000002</v>
      </c>
      <c r="C31" s="11">
        <v>12150291</v>
      </c>
      <c r="D31" s="25">
        <v>0.47959600000000002</v>
      </c>
      <c r="E31" s="11">
        <v>2537836</v>
      </c>
      <c r="F31" s="25">
        <v>0.47959600000000002</v>
      </c>
      <c r="G31" s="11">
        <v>202914</v>
      </c>
      <c r="H31" s="25">
        <v>0.47959600000000002</v>
      </c>
      <c r="I31" s="11">
        <v>268605</v>
      </c>
      <c r="J31" s="25">
        <v>0.47959600000000002</v>
      </c>
      <c r="K31" s="11">
        <v>51436</v>
      </c>
      <c r="L31" s="25">
        <v>0.47959600000000002</v>
      </c>
      <c r="M31" s="11">
        <v>60260</v>
      </c>
      <c r="N31" s="24">
        <v>0.89346800000000004</v>
      </c>
      <c r="O31" s="11">
        <v>864175</v>
      </c>
      <c r="P31" s="24">
        <v>2.5565660000000001</v>
      </c>
      <c r="Q31" s="11">
        <v>2947519</v>
      </c>
      <c r="R31" s="36">
        <v>0.28958</v>
      </c>
      <c r="S31" s="35">
        <v>406884</v>
      </c>
      <c r="T31" s="12">
        <f t="shared" si="0"/>
        <v>19489920</v>
      </c>
      <c r="U31" s="14"/>
      <c r="V31" s="14"/>
    </row>
    <row r="32" spans="1:22" s="7" customFormat="1" ht="15" customHeight="1" x14ac:dyDescent="0.2">
      <c r="A32" s="8" t="s">
        <v>18</v>
      </c>
      <c r="B32" s="25">
        <v>0.65285300000000002</v>
      </c>
      <c r="C32" s="11">
        <v>16539694</v>
      </c>
      <c r="D32" s="25">
        <v>0.65285300000000002</v>
      </c>
      <c r="E32" s="11">
        <v>3454644</v>
      </c>
      <c r="F32" s="25">
        <v>0.65285300000000002</v>
      </c>
      <c r="G32" s="11">
        <v>276217</v>
      </c>
      <c r="H32" s="25">
        <v>0.65285300000000002</v>
      </c>
      <c r="I32" s="11">
        <v>365641</v>
      </c>
      <c r="J32" s="25">
        <v>0.65285300000000002</v>
      </c>
      <c r="K32" s="11">
        <v>70017</v>
      </c>
      <c r="L32" s="25">
        <v>0.65285300000000002</v>
      </c>
      <c r="M32" s="11">
        <v>82030</v>
      </c>
      <c r="N32" s="24">
        <v>1.0302720000000001</v>
      </c>
      <c r="O32" s="11">
        <v>996495</v>
      </c>
      <c r="P32" s="24">
        <v>2.4655819999999999</v>
      </c>
      <c r="Q32" s="11">
        <v>2842622</v>
      </c>
      <c r="R32" s="36">
        <v>0.73248999999999997</v>
      </c>
      <c r="S32" s="35">
        <v>1029211</v>
      </c>
      <c r="T32" s="12">
        <f t="shared" si="0"/>
        <v>25656571</v>
      </c>
      <c r="U32" s="14"/>
      <c r="V32" s="14"/>
    </row>
    <row r="33" spans="1:22" s="7" customFormat="1" ht="15" customHeight="1" x14ac:dyDescent="0.2">
      <c r="A33" s="8" t="s">
        <v>19</v>
      </c>
      <c r="B33" s="25">
        <v>0.370056</v>
      </c>
      <c r="C33" s="11">
        <v>9375162</v>
      </c>
      <c r="D33" s="25">
        <v>0.370056</v>
      </c>
      <c r="E33" s="11">
        <v>1958193</v>
      </c>
      <c r="F33" s="25">
        <v>0.370056</v>
      </c>
      <c r="G33" s="11">
        <v>156568</v>
      </c>
      <c r="H33" s="25">
        <v>0.370056</v>
      </c>
      <c r="I33" s="11">
        <v>207255</v>
      </c>
      <c r="J33" s="25">
        <v>0.370056</v>
      </c>
      <c r="K33" s="11">
        <v>39688</v>
      </c>
      <c r="L33" s="25">
        <v>0.370056</v>
      </c>
      <c r="M33" s="11">
        <v>46497</v>
      </c>
      <c r="N33" s="24">
        <v>0.86141699999999999</v>
      </c>
      <c r="O33" s="11">
        <v>833175</v>
      </c>
      <c r="P33" s="24">
        <v>2.7359300000000002</v>
      </c>
      <c r="Q33" s="11">
        <v>3154312</v>
      </c>
      <c r="R33" s="36">
        <v>7.7095999999999998E-2</v>
      </c>
      <c r="S33" s="35">
        <v>108327</v>
      </c>
      <c r="T33" s="12">
        <f t="shared" si="0"/>
        <v>15879177</v>
      </c>
      <c r="U33" s="14"/>
      <c r="V33" s="14"/>
    </row>
    <row r="34" spans="1:22" s="7" customFormat="1" ht="15" customHeight="1" x14ac:dyDescent="0.2">
      <c r="A34" s="8" t="s">
        <v>20</v>
      </c>
      <c r="B34" s="25">
        <v>2.7500040000000001</v>
      </c>
      <c r="C34" s="11">
        <v>69669877</v>
      </c>
      <c r="D34" s="25">
        <v>2.7500040000000001</v>
      </c>
      <c r="E34" s="11">
        <v>14551953</v>
      </c>
      <c r="F34" s="25">
        <v>2.7500040000000001</v>
      </c>
      <c r="G34" s="11">
        <v>1163506</v>
      </c>
      <c r="H34" s="25">
        <v>2.7500040000000001</v>
      </c>
      <c r="I34" s="11">
        <v>1540183</v>
      </c>
      <c r="J34" s="25">
        <v>2.7500040000000001</v>
      </c>
      <c r="K34" s="11">
        <v>294933</v>
      </c>
      <c r="L34" s="25">
        <v>2.7500040000000001</v>
      </c>
      <c r="M34" s="11">
        <v>345532</v>
      </c>
      <c r="N34" s="24">
        <v>2.8954759999999999</v>
      </c>
      <c r="O34" s="11">
        <v>2800548</v>
      </c>
      <c r="P34" s="24">
        <v>2.6309520000000002</v>
      </c>
      <c r="Q34" s="11">
        <v>3033281</v>
      </c>
      <c r="R34" s="36">
        <v>0</v>
      </c>
      <c r="S34" s="35">
        <v>0</v>
      </c>
      <c r="T34" s="12">
        <f t="shared" si="0"/>
        <v>93399813</v>
      </c>
      <c r="U34" s="14"/>
      <c r="V34" s="14"/>
    </row>
    <row r="35" spans="1:22" s="7" customFormat="1" ht="15" customHeight="1" x14ac:dyDescent="0.2">
      <c r="A35" s="8" t="s">
        <v>21</v>
      </c>
      <c r="B35" s="25">
        <v>12.839900999999999</v>
      </c>
      <c r="C35" s="11">
        <v>325291872</v>
      </c>
      <c r="D35" s="25">
        <v>12.839900999999999</v>
      </c>
      <c r="E35" s="11">
        <v>67943770</v>
      </c>
      <c r="F35" s="25">
        <v>12.839900999999999</v>
      </c>
      <c r="G35" s="11">
        <v>5432468</v>
      </c>
      <c r="H35" s="25">
        <v>12.839900999999999</v>
      </c>
      <c r="I35" s="11">
        <v>7191184</v>
      </c>
      <c r="J35" s="25">
        <v>12.839900999999999</v>
      </c>
      <c r="K35" s="11">
        <v>1377058</v>
      </c>
      <c r="L35" s="25">
        <v>12.839900999999999</v>
      </c>
      <c r="M35" s="11">
        <v>1613307</v>
      </c>
      <c r="N35" s="24">
        <v>11.406756</v>
      </c>
      <c r="O35" s="11">
        <v>11032786</v>
      </c>
      <c r="P35" s="24">
        <v>2.174652</v>
      </c>
      <c r="Q35" s="11">
        <v>2507203</v>
      </c>
      <c r="R35" s="36">
        <v>19.592333</v>
      </c>
      <c r="S35" s="35">
        <v>27528890</v>
      </c>
      <c r="T35" s="12">
        <f t="shared" si="0"/>
        <v>449918538</v>
      </c>
      <c r="U35" s="14"/>
      <c r="V35" s="14"/>
    </row>
    <row r="36" spans="1:22" s="7" customFormat="1" ht="15" customHeight="1" x14ac:dyDescent="0.2">
      <c r="A36" s="8" t="s">
        <v>22</v>
      </c>
      <c r="B36" s="25">
        <v>0.45093800000000001</v>
      </c>
      <c r="C36" s="11">
        <v>11424281</v>
      </c>
      <c r="D36" s="25">
        <v>0.45093800000000001</v>
      </c>
      <c r="E36" s="11">
        <v>2386189</v>
      </c>
      <c r="F36" s="25">
        <v>0.45093800000000001</v>
      </c>
      <c r="G36" s="11">
        <v>190789</v>
      </c>
      <c r="H36" s="25">
        <v>0.45093800000000001</v>
      </c>
      <c r="I36" s="11">
        <v>252555</v>
      </c>
      <c r="J36" s="25">
        <v>0.45093800000000001</v>
      </c>
      <c r="K36" s="11">
        <v>48362</v>
      </c>
      <c r="L36" s="25">
        <v>0.45093800000000001</v>
      </c>
      <c r="M36" s="11">
        <v>56659</v>
      </c>
      <c r="N36" s="24">
        <v>0.68442499999999995</v>
      </c>
      <c r="O36" s="11">
        <v>661986</v>
      </c>
      <c r="P36" s="24">
        <v>1.998327</v>
      </c>
      <c r="Q36" s="11">
        <v>2303914</v>
      </c>
      <c r="R36" s="36">
        <v>0.14202699999999999</v>
      </c>
      <c r="S36" s="35">
        <v>199561</v>
      </c>
      <c r="T36" s="12">
        <f t="shared" si="0"/>
        <v>17524296</v>
      </c>
      <c r="U36" s="14"/>
      <c r="V36" s="14"/>
    </row>
    <row r="37" spans="1:22" s="7" customFormat="1" ht="15" customHeight="1" x14ac:dyDescent="0.2">
      <c r="A37" s="8" t="s">
        <v>23</v>
      </c>
      <c r="B37" s="25">
        <v>0.49054999999999999</v>
      </c>
      <c r="C37" s="11">
        <v>12427841</v>
      </c>
      <c r="D37" s="25">
        <v>0.49054999999999999</v>
      </c>
      <c r="E37" s="11">
        <v>2595800</v>
      </c>
      <c r="F37" s="25">
        <v>0.49054999999999999</v>
      </c>
      <c r="G37" s="11">
        <v>207548</v>
      </c>
      <c r="H37" s="25">
        <v>0.49054999999999999</v>
      </c>
      <c r="I37" s="11">
        <v>274741</v>
      </c>
      <c r="J37" s="25">
        <v>0.49054999999999999</v>
      </c>
      <c r="K37" s="11">
        <v>52611</v>
      </c>
      <c r="L37" s="25">
        <v>0.49054999999999999</v>
      </c>
      <c r="M37" s="11">
        <v>61637</v>
      </c>
      <c r="N37" s="24">
        <v>0.85762100000000008</v>
      </c>
      <c r="O37" s="11">
        <v>829504</v>
      </c>
      <c r="P37" s="24">
        <v>2.4364159999999999</v>
      </c>
      <c r="Q37" s="11">
        <v>2808996</v>
      </c>
      <c r="R37" s="36">
        <v>0.205876</v>
      </c>
      <c r="S37" s="35">
        <v>289273</v>
      </c>
      <c r="T37" s="12">
        <f t="shared" si="0"/>
        <v>19547951</v>
      </c>
      <c r="U37" s="14"/>
      <c r="V37" s="14"/>
    </row>
    <row r="38" spans="1:22" s="7" customFormat="1" ht="15" customHeight="1" x14ac:dyDescent="0.2">
      <c r="A38" s="8" t="s">
        <v>24</v>
      </c>
      <c r="B38" s="25">
        <v>0.95548599999999995</v>
      </c>
      <c r="C38" s="11">
        <v>24206716</v>
      </c>
      <c r="D38" s="25">
        <v>0.95548599999999995</v>
      </c>
      <c r="E38" s="11">
        <v>5056061</v>
      </c>
      <c r="F38" s="25">
        <v>0.95548599999999995</v>
      </c>
      <c r="G38" s="11">
        <v>404259</v>
      </c>
      <c r="H38" s="25">
        <v>0.95548599999999995</v>
      </c>
      <c r="I38" s="11">
        <v>535135</v>
      </c>
      <c r="J38" s="25">
        <v>0.95548599999999995</v>
      </c>
      <c r="K38" s="11">
        <v>102474</v>
      </c>
      <c r="L38" s="25">
        <v>0.95548599999999995</v>
      </c>
      <c r="M38" s="11">
        <v>120055</v>
      </c>
      <c r="N38" s="24">
        <v>1.2444600000000001</v>
      </c>
      <c r="O38" s="11">
        <v>1203660</v>
      </c>
      <c r="P38" s="24">
        <v>2.4128180000000001</v>
      </c>
      <c r="Q38" s="11">
        <v>2781790</v>
      </c>
      <c r="R38" s="36">
        <v>0</v>
      </c>
      <c r="S38" s="35">
        <v>0</v>
      </c>
      <c r="T38" s="12">
        <f t="shared" si="0"/>
        <v>34410150</v>
      </c>
      <c r="U38" s="14"/>
      <c r="V38" s="14"/>
    </row>
    <row r="39" spans="1:22" s="7" customFormat="1" ht="15" customHeight="1" x14ac:dyDescent="0.2">
      <c r="A39" s="8" t="s">
        <v>25</v>
      </c>
      <c r="B39" s="25">
        <v>0.40680699999999997</v>
      </c>
      <c r="C39" s="11">
        <v>10306230</v>
      </c>
      <c r="D39" s="25">
        <v>0.40680699999999997</v>
      </c>
      <c r="E39" s="11">
        <v>2152665</v>
      </c>
      <c r="F39" s="25">
        <v>0.40680699999999997</v>
      </c>
      <c r="G39" s="11">
        <v>172117</v>
      </c>
      <c r="H39" s="25">
        <v>0.40680699999999997</v>
      </c>
      <c r="I39" s="11">
        <v>227838</v>
      </c>
      <c r="J39" s="25">
        <v>0.40680699999999997</v>
      </c>
      <c r="K39" s="11">
        <v>43629</v>
      </c>
      <c r="L39" s="25">
        <v>0.40680699999999997</v>
      </c>
      <c r="M39" s="11">
        <v>51114</v>
      </c>
      <c r="N39" s="24">
        <v>0.93863399999999997</v>
      </c>
      <c r="O39" s="11">
        <v>907863</v>
      </c>
      <c r="P39" s="24">
        <v>2.883788</v>
      </c>
      <c r="Q39" s="11">
        <v>3324780</v>
      </c>
      <c r="R39" s="36">
        <v>0</v>
      </c>
      <c r="S39" s="35">
        <v>0</v>
      </c>
      <c r="T39" s="12">
        <f t="shared" si="0"/>
        <v>17186236</v>
      </c>
      <c r="U39" s="14"/>
      <c r="V39" s="14"/>
    </row>
    <row r="40" spans="1:22" s="7" customFormat="1" ht="15" customHeight="1" x14ac:dyDescent="0.2">
      <c r="A40" s="8" t="s">
        <v>26</v>
      </c>
      <c r="B40" s="25">
        <v>10.886041000000001</v>
      </c>
      <c r="C40" s="11">
        <v>275791889</v>
      </c>
      <c r="D40" s="25">
        <v>10.886041000000001</v>
      </c>
      <c r="E40" s="11">
        <v>57604701</v>
      </c>
      <c r="F40" s="25">
        <v>10.886041000000001</v>
      </c>
      <c r="G40" s="11">
        <v>4605804</v>
      </c>
      <c r="H40" s="25">
        <v>10.886041000000001</v>
      </c>
      <c r="I40" s="11">
        <v>6096895</v>
      </c>
      <c r="J40" s="25">
        <v>10.886041000000001</v>
      </c>
      <c r="K40" s="11">
        <v>1167510</v>
      </c>
      <c r="L40" s="25">
        <v>10.886041000000001</v>
      </c>
      <c r="M40" s="11">
        <v>1367808</v>
      </c>
      <c r="N40" s="24">
        <v>9.1307880000000008</v>
      </c>
      <c r="O40" s="11">
        <v>8831436</v>
      </c>
      <c r="P40" s="24">
        <v>2.3215460000000001</v>
      </c>
      <c r="Q40" s="11">
        <v>2676560</v>
      </c>
      <c r="R40" s="36">
        <v>19.198815</v>
      </c>
      <c r="S40" s="35">
        <v>26975964</v>
      </c>
      <c r="T40" s="12">
        <f t="shared" si="0"/>
        <v>385118567</v>
      </c>
      <c r="U40" s="14"/>
      <c r="V40" s="14"/>
    </row>
    <row r="41" spans="1:22" s="7" customFormat="1" ht="15" customHeight="1" x14ac:dyDescent="0.2">
      <c r="A41" s="8" t="s">
        <v>27</v>
      </c>
      <c r="B41" s="25">
        <v>0.42161700000000002</v>
      </c>
      <c r="C41" s="11">
        <v>10681446</v>
      </c>
      <c r="D41" s="25">
        <v>0.42161700000000002</v>
      </c>
      <c r="E41" s="11">
        <v>2231033</v>
      </c>
      <c r="F41" s="25">
        <v>0.42161700000000002</v>
      </c>
      <c r="G41" s="11">
        <v>178383</v>
      </c>
      <c r="H41" s="25">
        <v>0.42161700000000002</v>
      </c>
      <c r="I41" s="11">
        <v>236133</v>
      </c>
      <c r="J41" s="25">
        <v>0.42161700000000002</v>
      </c>
      <c r="K41" s="11">
        <v>45218</v>
      </c>
      <c r="L41" s="25">
        <v>0.42161700000000002</v>
      </c>
      <c r="M41" s="11">
        <v>52975</v>
      </c>
      <c r="N41" s="24">
        <v>0.774011</v>
      </c>
      <c r="O41" s="11">
        <v>748636</v>
      </c>
      <c r="P41" s="24">
        <v>2.328033</v>
      </c>
      <c r="Q41" s="11">
        <v>2684039</v>
      </c>
      <c r="R41" s="36">
        <v>0.13048999999999999</v>
      </c>
      <c r="S41" s="35">
        <v>183349</v>
      </c>
      <c r="T41" s="12">
        <f t="shared" si="0"/>
        <v>17041212</v>
      </c>
      <c r="U41" s="14"/>
      <c r="V41" s="14"/>
    </row>
    <row r="42" spans="1:22" s="7" customFormat="1" ht="15" customHeight="1" x14ac:dyDescent="0.2">
      <c r="A42" s="8" t="s">
        <v>28</v>
      </c>
      <c r="B42" s="25">
        <v>0.61405399999999999</v>
      </c>
      <c r="C42" s="11">
        <v>15556733</v>
      </c>
      <c r="D42" s="25">
        <v>0.61405399999999999</v>
      </c>
      <c r="E42" s="11">
        <v>3249335</v>
      </c>
      <c r="F42" s="25">
        <v>0.61405399999999999</v>
      </c>
      <c r="G42" s="11">
        <v>259802</v>
      </c>
      <c r="H42" s="25">
        <v>0.61405399999999999</v>
      </c>
      <c r="I42" s="11">
        <v>343911</v>
      </c>
      <c r="J42" s="25">
        <v>0.61405399999999999</v>
      </c>
      <c r="K42" s="11">
        <v>65856</v>
      </c>
      <c r="L42" s="25">
        <v>0.61405399999999999</v>
      </c>
      <c r="M42" s="11">
        <v>77155</v>
      </c>
      <c r="N42" s="24">
        <v>0.893957</v>
      </c>
      <c r="O42" s="11">
        <v>864649</v>
      </c>
      <c r="P42" s="24">
        <v>2.1074380000000001</v>
      </c>
      <c r="Q42" s="11">
        <v>2429711</v>
      </c>
      <c r="R42" s="36">
        <v>0.424591</v>
      </c>
      <c r="S42" s="35">
        <v>596586</v>
      </c>
      <c r="T42" s="12">
        <f t="shared" si="0"/>
        <v>23443738</v>
      </c>
      <c r="U42" s="14"/>
      <c r="V42" s="14"/>
    </row>
    <row r="43" spans="1:22" s="7" customFormat="1" ht="15" customHeight="1" x14ac:dyDescent="0.2">
      <c r="A43" s="8" t="s">
        <v>29</v>
      </c>
      <c r="B43" s="25">
        <v>0.62069399999999997</v>
      </c>
      <c r="C43" s="11">
        <v>15724934</v>
      </c>
      <c r="D43" s="25">
        <v>0.62069399999999997</v>
      </c>
      <c r="E43" s="11">
        <v>3284472</v>
      </c>
      <c r="F43" s="25">
        <v>0.62069399999999997</v>
      </c>
      <c r="G43" s="11">
        <v>262611</v>
      </c>
      <c r="H43" s="25">
        <v>0.62069399999999997</v>
      </c>
      <c r="I43" s="11">
        <v>347629</v>
      </c>
      <c r="J43" s="25">
        <v>0.62069399999999997</v>
      </c>
      <c r="K43" s="11">
        <v>66568</v>
      </c>
      <c r="L43" s="25">
        <v>0.62069399999999997</v>
      </c>
      <c r="M43" s="11">
        <v>77989</v>
      </c>
      <c r="N43" s="24">
        <v>1.0006729999999999</v>
      </c>
      <c r="O43" s="11">
        <v>967865</v>
      </c>
      <c r="P43" s="24">
        <v>2.4348450000000001</v>
      </c>
      <c r="Q43" s="11">
        <v>2807184</v>
      </c>
      <c r="R43" s="36">
        <v>0.46254099999999998</v>
      </c>
      <c r="S43" s="35">
        <v>649909</v>
      </c>
      <c r="T43" s="12">
        <f t="shared" si="0"/>
        <v>24189161</v>
      </c>
      <c r="U43" s="14"/>
      <c r="V43" s="14"/>
    </row>
    <row r="44" spans="1:22" s="7" customFormat="1" ht="15" customHeight="1" x14ac:dyDescent="0.2">
      <c r="A44" s="8" t="s">
        <v>30</v>
      </c>
      <c r="B44" s="25">
        <v>0.37416899999999997</v>
      </c>
      <c r="C44" s="11">
        <v>9479357</v>
      </c>
      <c r="D44" s="25">
        <v>0.37416899999999997</v>
      </c>
      <c r="E44" s="11">
        <v>1979957</v>
      </c>
      <c r="F44" s="25">
        <v>0.37416899999999997</v>
      </c>
      <c r="G44" s="11">
        <v>158308</v>
      </c>
      <c r="H44" s="25">
        <v>0.37416899999999997</v>
      </c>
      <c r="I44" s="11">
        <v>209559</v>
      </c>
      <c r="J44" s="25">
        <v>0.37416899999999997</v>
      </c>
      <c r="K44" s="11">
        <v>40129</v>
      </c>
      <c r="L44" s="25">
        <v>0.37416899999999997</v>
      </c>
      <c r="M44" s="11">
        <v>47014</v>
      </c>
      <c r="N44" s="24">
        <v>0.92575600000000002</v>
      </c>
      <c r="O44" s="11">
        <v>895405</v>
      </c>
      <c r="P44" s="24">
        <v>2.9590580000000002</v>
      </c>
      <c r="Q44" s="11">
        <v>3411561</v>
      </c>
      <c r="R44" s="36">
        <v>0.101088</v>
      </c>
      <c r="S44" s="35">
        <v>142037</v>
      </c>
      <c r="T44" s="12">
        <f t="shared" si="0"/>
        <v>16363327</v>
      </c>
      <c r="U44" s="14"/>
      <c r="V44" s="14"/>
    </row>
    <row r="45" spans="1:22" s="7" customFormat="1" ht="15" customHeight="1" x14ac:dyDescent="0.2">
      <c r="A45" s="8" t="s">
        <v>31</v>
      </c>
      <c r="B45" s="25">
        <v>18.789355</v>
      </c>
      <c r="C45" s="11">
        <v>476018060</v>
      </c>
      <c r="D45" s="25">
        <v>18.789355</v>
      </c>
      <c r="E45" s="11">
        <v>99425970</v>
      </c>
      <c r="F45" s="25">
        <v>18.789355</v>
      </c>
      <c r="G45" s="11">
        <v>7949638</v>
      </c>
      <c r="H45" s="25">
        <v>18.789355</v>
      </c>
      <c r="I45" s="11">
        <v>10523269</v>
      </c>
      <c r="J45" s="25">
        <v>18.789355</v>
      </c>
      <c r="K45" s="11">
        <v>2015127</v>
      </c>
      <c r="L45" s="25">
        <v>18.789355</v>
      </c>
      <c r="M45" s="11">
        <v>2360843</v>
      </c>
      <c r="N45" s="24">
        <v>14.618212</v>
      </c>
      <c r="O45" s="11">
        <v>14138956</v>
      </c>
      <c r="P45" s="24">
        <v>2.1122990000000001</v>
      </c>
      <c r="Q45" s="11">
        <v>2435315</v>
      </c>
      <c r="R45" s="36">
        <v>0</v>
      </c>
      <c r="S45" s="35">
        <v>0</v>
      </c>
      <c r="T45" s="12">
        <f t="shared" si="0"/>
        <v>614867178</v>
      </c>
      <c r="U45" s="14"/>
      <c r="V45" s="14"/>
    </row>
    <row r="46" spans="1:22" s="7" customFormat="1" ht="15" customHeight="1" x14ac:dyDescent="0.2">
      <c r="A46" s="8" t="s">
        <v>32</v>
      </c>
      <c r="B46" s="25">
        <v>3.7264339999999998</v>
      </c>
      <c r="C46" s="11">
        <v>94407180</v>
      </c>
      <c r="D46" s="25">
        <v>3.7264339999999998</v>
      </c>
      <c r="E46" s="11">
        <v>19718841</v>
      </c>
      <c r="F46" s="25">
        <v>3.7264339999999998</v>
      </c>
      <c r="G46" s="11">
        <v>1576627</v>
      </c>
      <c r="H46" s="25">
        <v>3.7264339999999998</v>
      </c>
      <c r="I46" s="11">
        <v>2087047</v>
      </c>
      <c r="J46" s="25">
        <v>3.7264339999999998</v>
      </c>
      <c r="K46" s="11">
        <v>399654</v>
      </c>
      <c r="L46" s="25">
        <v>3.7264339999999998</v>
      </c>
      <c r="M46" s="11">
        <v>468219</v>
      </c>
      <c r="N46" s="24">
        <v>3.3148940000000002</v>
      </c>
      <c r="O46" s="11">
        <v>3206215</v>
      </c>
      <c r="P46" s="24">
        <v>2.286816</v>
      </c>
      <c r="Q46" s="11">
        <v>2636519</v>
      </c>
      <c r="R46" s="36">
        <v>4.8405740000000002</v>
      </c>
      <c r="S46" s="35">
        <v>6801417</v>
      </c>
      <c r="T46" s="12">
        <f t="shared" si="0"/>
        <v>131301719</v>
      </c>
      <c r="U46" s="14"/>
      <c r="V46" s="14"/>
    </row>
    <row r="47" spans="1:22" s="7" customFormat="1" ht="15" customHeight="1" x14ac:dyDescent="0.2">
      <c r="A47" s="8" t="s">
        <v>33</v>
      </c>
      <c r="B47" s="25">
        <v>0.48547299999999999</v>
      </c>
      <c r="C47" s="11">
        <v>12299195</v>
      </c>
      <c r="D47" s="25">
        <v>0.48547299999999999</v>
      </c>
      <c r="E47" s="11">
        <v>2568935</v>
      </c>
      <c r="F47" s="25">
        <v>0.48547299999999999</v>
      </c>
      <c r="G47" s="11">
        <v>205400</v>
      </c>
      <c r="H47" s="25">
        <v>0.48547299999999999</v>
      </c>
      <c r="I47" s="11">
        <v>271897</v>
      </c>
      <c r="J47" s="25">
        <v>0.48547299999999999</v>
      </c>
      <c r="K47" s="11">
        <v>52066</v>
      </c>
      <c r="L47" s="25">
        <v>0.48547299999999999</v>
      </c>
      <c r="M47" s="11">
        <v>60999</v>
      </c>
      <c r="N47" s="24">
        <v>0.858927</v>
      </c>
      <c r="O47" s="11">
        <v>830766</v>
      </c>
      <c r="P47" s="24">
        <v>2.3729049999999998</v>
      </c>
      <c r="Q47" s="11">
        <v>2735773</v>
      </c>
      <c r="R47" s="36">
        <v>0.302284</v>
      </c>
      <c r="S47" s="35">
        <v>424734</v>
      </c>
      <c r="T47" s="12">
        <f t="shared" si="0"/>
        <v>19449765</v>
      </c>
      <c r="U47" s="14"/>
      <c r="V47" s="14"/>
    </row>
    <row r="48" spans="1:22" s="7" customFormat="1" ht="15" customHeight="1" x14ac:dyDescent="0.2">
      <c r="A48" s="8" t="s">
        <v>34</v>
      </c>
      <c r="B48" s="25">
        <v>1.469921</v>
      </c>
      <c r="C48" s="11">
        <v>37239653</v>
      </c>
      <c r="D48" s="25">
        <v>1.469921</v>
      </c>
      <c r="E48" s="11">
        <v>7778251</v>
      </c>
      <c r="F48" s="25">
        <v>1.469921</v>
      </c>
      <c r="G48" s="11">
        <v>621913</v>
      </c>
      <c r="H48" s="25">
        <v>1.469921</v>
      </c>
      <c r="I48" s="11">
        <v>823252</v>
      </c>
      <c r="J48" s="25">
        <v>1.469921</v>
      </c>
      <c r="K48" s="11">
        <v>157647</v>
      </c>
      <c r="L48" s="25">
        <v>1.469921</v>
      </c>
      <c r="M48" s="11">
        <v>184692</v>
      </c>
      <c r="N48" s="24">
        <v>1.618976</v>
      </c>
      <c r="O48" s="11">
        <v>1565897</v>
      </c>
      <c r="P48" s="24">
        <v>1.9965299999999999</v>
      </c>
      <c r="Q48" s="11">
        <v>2301842</v>
      </c>
      <c r="R48" s="36">
        <v>1.594868</v>
      </c>
      <c r="S48" s="35">
        <v>2240925</v>
      </c>
      <c r="T48" s="12">
        <f t="shared" si="0"/>
        <v>52914072</v>
      </c>
      <c r="U48" s="14"/>
      <c r="V48" s="14"/>
    </row>
    <row r="49" spans="1:22" s="7" customFormat="1" ht="15" customHeight="1" x14ac:dyDescent="0.2">
      <c r="A49" s="8" t="s">
        <v>35</v>
      </c>
      <c r="B49" s="25">
        <v>0.34508800000000001</v>
      </c>
      <c r="C49" s="11">
        <v>8742163</v>
      </c>
      <c r="D49" s="25">
        <v>0.34508800000000001</v>
      </c>
      <c r="E49" s="11">
        <v>1826072</v>
      </c>
      <c r="F49" s="25">
        <v>0.34508800000000001</v>
      </c>
      <c r="G49" s="11">
        <v>146004</v>
      </c>
      <c r="H49" s="25">
        <v>0.34508800000000001</v>
      </c>
      <c r="I49" s="11">
        <v>193264</v>
      </c>
      <c r="J49" s="25">
        <v>0.34508800000000001</v>
      </c>
      <c r="K49" s="11">
        <v>37010</v>
      </c>
      <c r="L49" s="25">
        <v>0.34508800000000001</v>
      </c>
      <c r="M49" s="11">
        <v>43360</v>
      </c>
      <c r="N49" s="24">
        <v>0.76206700000000005</v>
      </c>
      <c r="O49" s="11">
        <v>737084</v>
      </c>
      <c r="P49" s="24">
        <v>2.4789750000000002</v>
      </c>
      <c r="Q49" s="11">
        <v>2858063</v>
      </c>
      <c r="R49" s="36">
        <v>4.1182000000000003E-2</v>
      </c>
      <c r="S49" s="35">
        <v>57865</v>
      </c>
      <c r="T49" s="12">
        <f t="shared" si="0"/>
        <v>14640885</v>
      </c>
      <c r="U49" s="14"/>
      <c r="V49" s="14"/>
    </row>
    <row r="50" spans="1:22" s="7" customFormat="1" ht="15" customHeight="1" x14ac:dyDescent="0.2">
      <c r="A50" s="8" t="s">
        <v>36</v>
      </c>
      <c r="B50" s="25">
        <v>0.85739399999999999</v>
      </c>
      <c r="C50" s="11">
        <v>21721607</v>
      </c>
      <c r="D50" s="25">
        <v>0.85739399999999999</v>
      </c>
      <c r="E50" s="11">
        <v>4536996</v>
      </c>
      <c r="F50" s="25">
        <v>0.85739399999999999</v>
      </c>
      <c r="G50" s="11">
        <v>362757</v>
      </c>
      <c r="H50" s="25">
        <v>0.85739399999999999</v>
      </c>
      <c r="I50" s="11">
        <v>480197</v>
      </c>
      <c r="J50" s="25">
        <v>0.85739399999999999</v>
      </c>
      <c r="K50" s="11">
        <v>91954</v>
      </c>
      <c r="L50" s="25">
        <v>0.85739399999999999</v>
      </c>
      <c r="M50" s="11">
        <v>107730</v>
      </c>
      <c r="N50" s="24">
        <v>1.170328</v>
      </c>
      <c r="O50" s="11">
        <v>1131959</v>
      </c>
      <c r="P50" s="24">
        <v>2.335299</v>
      </c>
      <c r="Q50" s="11">
        <v>2692416</v>
      </c>
      <c r="R50" s="36">
        <v>1.316908</v>
      </c>
      <c r="S50" s="35">
        <v>1850367</v>
      </c>
      <c r="T50" s="12">
        <f t="shared" si="0"/>
        <v>32975983</v>
      </c>
      <c r="U50" s="14"/>
      <c r="V50" s="14"/>
    </row>
    <row r="51" spans="1:22" s="7" customFormat="1" ht="15" customHeight="1" x14ac:dyDescent="0.2">
      <c r="A51" s="8" t="s">
        <v>37</v>
      </c>
      <c r="B51" s="25">
        <v>7.6030870000000004</v>
      </c>
      <c r="C51" s="11">
        <v>192620059</v>
      </c>
      <c r="D51" s="25">
        <v>7.6030870000000004</v>
      </c>
      <c r="E51" s="11">
        <v>40232584</v>
      </c>
      <c r="F51" s="25">
        <v>7.6030870000000004</v>
      </c>
      <c r="G51" s="11">
        <v>3216810</v>
      </c>
      <c r="H51" s="25">
        <v>7.6030870000000004</v>
      </c>
      <c r="I51" s="11">
        <v>4258227</v>
      </c>
      <c r="J51" s="25">
        <v>7.6030870000000004</v>
      </c>
      <c r="K51" s="11">
        <v>815418</v>
      </c>
      <c r="L51" s="25">
        <v>7.6030870000000004</v>
      </c>
      <c r="M51" s="11">
        <v>955312</v>
      </c>
      <c r="N51" s="24">
        <v>6.6007220000000002</v>
      </c>
      <c r="O51" s="11">
        <v>6384319</v>
      </c>
      <c r="P51" s="24">
        <v>2.3209</v>
      </c>
      <c r="Q51" s="11">
        <v>2675815</v>
      </c>
      <c r="R51" s="36">
        <v>10.312073</v>
      </c>
      <c r="S51" s="35">
        <v>14489337</v>
      </c>
      <c r="T51" s="12">
        <f t="shared" si="0"/>
        <v>265647881</v>
      </c>
      <c r="U51" s="14"/>
      <c r="V51" s="14"/>
    </row>
    <row r="52" spans="1:22" s="7" customFormat="1" ht="15" customHeight="1" x14ac:dyDescent="0.2">
      <c r="A52" s="8" t="s">
        <v>38</v>
      </c>
      <c r="B52" s="25">
        <v>0.944434</v>
      </c>
      <c r="C52" s="11">
        <v>23926704</v>
      </c>
      <c r="D52" s="25">
        <v>0.944434</v>
      </c>
      <c r="E52" s="11">
        <v>4997578</v>
      </c>
      <c r="F52" s="25">
        <v>0.944434</v>
      </c>
      <c r="G52" s="11">
        <v>399583</v>
      </c>
      <c r="H52" s="25">
        <v>0.944434</v>
      </c>
      <c r="I52" s="11">
        <v>528944</v>
      </c>
      <c r="J52" s="25">
        <v>0.944434</v>
      </c>
      <c r="K52" s="11">
        <v>101289</v>
      </c>
      <c r="L52" s="25">
        <v>0.944434</v>
      </c>
      <c r="M52" s="11">
        <v>118666</v>
      </c>
      <c r="N52" s="24">
        <v>1.1944319999999999</v>
      </c>
      <c r="O52" s="11">
        <v>1155273</v>
      </c>
      <c r="P52" s="24">
        <v>2.1142379999999998</v>
      </c>
      <c r="Q52" s="11">
        <v>2437550</v>
      </c>
      <c r="R52" s="36">
        <v>0.833013</v>
      </c>
      <c r="S52" s="35">
        <v>1170454</v>
      </c>
      <c r="T52" s="12">
        <f t="shared" si="0"/>
        <v>34836041</v>
      </c>
      <c r="U52" s="14"/>
      <c r="V52" s="14"/>
    </row>
    <row r="53" spans="1:22" s="7" customFormat="1" ht="15" customHeight="1" x14ac:dyDescent="0.2">
      <c r="A53" s="8" t="s">
        <v>39</v>
      </c>
      <c r="B53" s="25">
        <v>1.835256</v>
      </c>
      <c r="C53" s="11">
        <v>46495217</v>
      </c>
      <c r="D53" s="25">
        <v>1.835256</v>
      </c>
      <c r="E53" s="11">
        <v>9711462</v>
      </c>
      <c r="F53" s="25">
        <v>1.835256</v>
      </c>
      <c r="G53" s="11">
        <v>776483</v>
      </c>
      <c r="H53" s="25">
        <v>1.835256</v>
      </c>
      <c r="I53" s="11">
        <v>1027864</v>
      </c>
      <c r="J53" s="25">
        <v>1.835256</v>
      </c>
      <c r="K53" s="11">
        <v>196828</v>
      </c>
      <c r="L53" s="25">
        <v>1.835256</v>
      </c>
      <c r="M53" s="11">
        <v>230596</v>
      </c>
      <c r="N53" s="24">
        <v>1.829796</v>
      </c>
      <c r="O53" s="11">
        <v>1769807</v>
      </c>
      <c r="P53" s="24">
        <v>2.1271309999999999</v>
      </c>
      <c r="Q53" s="11">
        <v>2452415</v>
      </c>
      <c r="R53" s="36">
        <v>2.1826650000000001</v>
      </c>
      <c r="S53" s="35">
        <v>3066829</v>
      </c>
      <c r="T53" s="12">
        <f t="shared" si="0"/>
        <v>65727501</v>
      </c>
      <c r="U53" s="14"/>
      <c r="V53" s="14"/>
    </row>
    <row r="54" spans="1:22" s="7" customFormat="1" ht="15" customHeight="1" x14ac:dyDescent="0.2">
      <c r="A54" s="8" t="s">
        <v>40</v>
      </c>
      <c r="B54" s="25">
        <v>8.5606609999999996</v>
      </c>
      <c r="C54" s="11">
        <v>216879654</v>
      </c>
      <c r="D54" s="25">
        <v>8.5606609999999996</v>
      </c>
      <c r="E54" s="11">
        <v>45299693</v>
      </c>
      <c r="F54" s="25">
        <v>8.5606609999999996</v>
      </c>
      <c r="G54" s="11">
        <v>3621953</v>
      </c>
      <c r="H54" s="25">
        <v>8.5606609999999996</v>
      </c>
      <c r="I54" s="11">
        <v>4794530</v>
      </c>
      <c r="J54" s="25">
        <v>8.5606609999999996</v>
      </c>
      <c r="K54" s="11">
        <v>918116</v>
      </c>
      <c r="L54" s="25">
        <v>8.5606609999999996</v>
      </c>
      <c r="M54" s="11">
        <v>1075629</v>
      </c>
      <c r="N54" s="24">
        <v>7.6148709999999999</v>
      </c>
      <c r="O54" s="11">
        <v>7365218</v>
      </c>
      <c r="P54" s="24">
        <v>2.253654</v>
      </c>
      <c r="Q54" s="11">
        <v>2598286</v>
      </c>
      <c r="R54" s="36">
        <v>10.495633</v>
      </c>
      <c r="S54" s="35">
        <v>14747255</v>
      </c>
      <c r="T54" s="12">
        <f t="shared" si="0"/>
        <v>297300334</v>
      </c>
      <c r="U54" s="14"/>
      <c r="V54" s="14"/>
    </row>
    <row r="55" spans="1:22" s="7" customFormat="1" ht="15" customHeight="1" x14ac:dyDescent="0.2">
      <c r="A55" s="8" t="s">
        <v>41</v>
      </c>
      <c r="B55" s="25">
        <v>0.46108700000000002</v>
      </c>
      <c r="C55" s="11">
        <v>11681401</v>
      </c>
      <c r="D55" s="25">
        <v>0.46108700000000002</v>
      </c>
      <c r="E55" s="11">
        <v>2439893</v>
      </c>
      <c r="F55" s="25">
        <v>0.46108700000000002</v>
      </c>
      <c r="G55" s="11">
        <v>195083</v>
      </c>
      <c r="H55" s="25">
        <v>0.46108700000000002</v>
      </c>
      <c r="I55" s="11">
        <v>258239</v>
      </c>
      <c r="J55" s="25">
        <v>0.46108700000000002</v>
      </c>
      <c r="K55" s="11">
        <v>49451</v>
      </c>
      <c r="L55" s="25">
        <v>0.46108700000000002</v>
      </c>
      <c r="M55" s="11">
        <v>57935</v>
      </c>
      <c r="N55" s="24">
        <v>0.74647899999999989</v>
      </c>
      <c r="O55" s="11">
        <v>722007</v>
      </c>
      <c r="P55" s="24">
        <v>2.1336740000000001</v>
      </c>
      <c r="Q55" s="11">
        <v>2459958</v>
      </c>
      <c r="R55" s="36">
        <v>0.195711</v>
      </c>
      <c r="S55" s="35">
        <v>274990</v>
      </c>
      <c r="T55" s="12">
        <f t="shared" si="0"/>
        <v>18138957</v>
      </c>
      <c r="U55" s="14"/>
      <c r="V55" s="14"/>
    </row>
    <row r="56" spans="1:22" s="7" customFormat="1" ht="15" customHeight="1" thickBot="1" x14ac:dyDescent="0.25">
      <c r="A56" s="84" t="s">
        <v>42</v>
      </c>
      <c r="B56" s="91">
        <v>0.82734600000000003</v>
      </c>
      <c r="C56" s="92">
        <v>20960423</v>
      </c>
      <c r="D56" s="91">
        <v>0.82734600000000003</v>
      </c>
      <c r="E56" s="92">
        <v>4377994</v>
      </c>
      <c r="F56" s="91">
        <v>0.82734600000000003</v>
      </c>
      <c r="G56" s="92">
        <v>350044</v>
      </c>
      <c r="H56" s="91">
        <v>0.82734600000000003</v>
      </c>
      <c r="I56" s="92">
        <v>463369</v>
      </c>
      <c r="J56" s="91">
        <v>0.82734600000000003</v>
      </c>
      <c r="K56" s="92">
        <v>88732</v>
      </c>
      <c r="L56" s="91">
        <v>0.82734600000000003</v>
      </c>
      <c r="M56" s="92">
        <v>103954</v>
      </c>
      <c r="N56" s="93">
        <v>1.0721970000000001</v>
      </c>
      <c r="O56" s="92">
        <v>1037049</v>
      </c>
      <c r="P56" s="93">
        <v>2.10372</v>
      </c>
      <c r="Q56" s="92">
        <v>2425424</v>
      </c>
      <c r="R56" s="95">
        <v>0.93454199999999998</v>
      </c>
      <c r="S56" s="94">
        <v>1313111</v>
      </c>
      <c r="T56" s="86">
        <f t="shared" si="0"/>
        <v>31120100</v>
      </c>
      <c r="U56" s="14"/>
      <c r="V56" s="14"/>
    </row>
    <row r="57" spans="1:22" s="5" customFormat="1" ht="20.25" customHeight="1" thickBot="1" x14ac:dyDescent="0.25">
      <c r="A57" s="81" t="s">
        <v>43</v>
      </c>
      <c r="B57" s="90">
        <f t="shared" ref="B57:T57" si="1">SUM(B14:B56)</f>
        <v>100.00000000000003</v>
      </c>
      <c r="C57" s="82">
        <f t="shared" si="1"/>
        <v>2533445295</v>
      </c>
      <c r="D57" s="90">
        <f t="shared" si="1"/>
        <v>100.00000000000003</v>
      </c>
      <c r="E57" s="82">
        <f t="shared" si="1"/>
        <v>529161164</v>
      </c>
      <c r="F57" s="90">
        <f t="shared" si="1"/>
        <v>100.00000000000003</v>
      </c>
      <c r="G57" s="82">
        <f t="shared" si="1"/>
        <v>42309266</v>
      </c>
      <c r="H57" s="90">
        <f t="shared" si="1"/>
        <v>100.00000000000003</v>
      </c>
      <c r="I57" s="82">
        <f t="shared" si="1"/>
        <v>56006542</v>
      </c>
      <c r="J57" s="90">
        <f t="shared" si="1"/>
        <v>100.00000000000003</v>
      </c>
      <c r="K57" s="82">
        <f t="shared" si="1"/>
        <v>10724831</v>
      </c>
      <c r="L57" s="90">
        <f>SUM(L14:L56)</f>
        <v>100.00000000000003</v>
      </c>
      <c r="M57" s="82">
        <f t="shared" si="1"/>
        <v>12564792</v>
      </c>
      <c r="N57" s="90">
        <f>SUM(N14:N56)</f>
        <v>100</v>
      </c>
      <c r="O57" s="82">
        <f t="shared" si="1"/>
        <v>96721516</v>
      </c>
      <c r="P57" s="90">
        <f>SUM(P14:P56)</f>
        <v>100</v>
      </c>
      <c r="Q57" s="82">
        <f t="shared" si="1"/>
        <v>115292134</v>
      </c>
      <c r="R57" s="90">
        <f t="shared" si="1"/>
        <v>100.00000000000001</v>
      </c>
      <c r="S57" s="82">
        <f t="shared" si="1"/>
        <v>140508484</v>
      </c>
      <c r="T57" s="83">
        <f t="shared" si="1"/>
        <v>3536734024</v>
      </c>
      <c r="U57" s="14"/>
      <c r="V57" s="14"/>
    </row>
  </sheetData>
  <mergeCells count="15">
    <mergeCell ref="A7:T7"/>
    <mergeCell ref="A9:T9"/>
    <mergeCell ref="A1:T1"/>
    <mergeCell ref="A2:T2"/>
    <mergeCell ref="A4:T4"/>
    <mergeCell ref="A6:T6"/>
    <mergeCell ref="R11:S11"/>
    <mergeCell ref="P11:Q11"/>
    <mergeCell ref="B11:C11"/>
    <mergeCell ref="D11:E11"/>
    <mergeCell ref="F11:G11"/>
    <mergeCell ref="H11:I11"/>
    <mergeCell ref="L11:M11"/>
    <mergeCell ref="N11:O11"/>
    <mergeCell ref="J11:K11"/>
  </mergeCells>
  <pageMargins left="0.27559055118110237" right="0.39370078740157483" top="0.27559055118110237" bottom="0.31496062992125984" header="0.59055118110236227" footer="0.31496062992125984"/>
  <pageSetup scale="5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4"/>
  <dimension ref="B1:L122"/>
  <sheetViews>
    <sheetView topLeftCell="A19" zoomScaleNormal="100" workbookViewId="0">
      <selection activeCell="E41" sqref="E41"/>
    </sheetView>
  </sheetViews>
  <sheetFormatPr baseColWidth="10" defaultRowHeight="12.75" x14ac:dyDescent="0.2"/>
  <cols>
    <col min="2" max="2" width="11.42578125" style="5" customWidth="1"/>
    <col min="3" max="3" width="23.7109375" style="5" customWidth="1"/>
    <col min="4" max="4" width="32.7109375" style="5" customWidth="1"/>
    <col min="5" max="5" width="30.7109375" style="5" customWidth="1"/>
    <col min="6" max="6" width="40.7109375" style="5" customWidth="1"/>
    <col min="8" max="8" width="13.28515625" bestFit="1" customWidth="1"/>
  </cols>
  <sheetData>
    <row r="1" spans="2:12" x14ac:dyDescent="0.2">
      <c r="B1" s="28"/>
      <c r="C1" s="99" t="s">
        <v>77</v>
      </c>
      <c r="D1" s="99"/>
      <c r="E1" s="99"/>
      <c r="F1" s="99"/>
    </row>
    <row r="2" spans="2:12" x14ac:dyDescent="0.2">
      <c r="B2" s="28"/>
      <c r="C2" s="99" t="s">
        <v>78</v>
      </c>
      <c r="D2" s="99"/>
      <c r="E2" s="99"/>
      <c r="F2" s="99"/>
    </row>
    <row r="3" spans="2:12" x14ac:dyDescent="0.2">
      <c r="C3" s="99" t="s">
        <v>79</v>
      </c>
      <c r="D3" s="99"/>
      <c r="E3" s="99"/>
      <c r="F3" s="99"/>
    </row>
    <row r="5" spans="2:12" x14ac:dyDescent="0.2">
      <c r="C5" s="99" t="s">
        <v>96</v>
      </c>
      <c r="D5" s="99"/>
      <c r="E5" s="99"/>
      <c r="F5" s="99"/>
    </row>
    <row r="7" spans="2:12" x14ac:dyDescent="0.2">
      <c r="C7" s="99" t="s">
        <v>97</v>
      </c>
      <c r="D7" s="99"/>
      <c r="E7" s="99"/>
      <c r="F7" s="99"/>
    </row>
    <row r="9" spans="2:12" x14ac:dyDescent="0.2">
      <c r="C9" s="99" t="s">
        <v>98</v>
      </c>
      <c r="D9" s="99"/>
      <c r="E9" s="99"/>
      <c r="F9" s="99"/>
    </row>
    <row r="10" spans="2:12" ht="13.5" thickBot="1" x14ac:dyDescent="0.25"/>
    <row r="11" spans="2:12" ht="23.25" thickBot="1" x14ac:dyDescent="0.25">
      <c r="B11" s="19"/>
      <c r="C11" s="29" t="s">
        <v>61</v>
      </c>
      <c r="D11" s="29" t="s">
        <v>89</v>
      </c>
      <c r="E11" s="29" t="s">
        <v>88</v>
      </c>
      <c r="F11" s="29" t="s">
        <v>74</v>
      </c>
    </row>
    <row r="12" spans="2:12" x14ac:dyDescent="0.2">
      <c r="C12" s="30"/>
      <c r="D12" s="31"/>
      <c r="E12" s="31"/>
      <c r="F12" s="4"/>
    </row>
    <row r="13" spans="2:12" x14ac:dyDescent="0.2">
      <c r="B13" s="7"/>
      <c r="C13" s="6" t="s">
        <v>0</v>
      </c>
      <c r="D13" s="32">
        <v>20775755</v>
      </c>
      <c r="E13" s="32">
        <v>21034645</v>
      </c>
      <c r="F13" s="12">
        <f>E13-D13</f>
        <v>258890</v>
      </c>
      <c r="H13" s="33"/>
      <c r="I13" s="33"/>
      <c r="K13" s="34"/>
      <c r="L13" s="34"/>
    </row>
    <row r="14" spans="2:12" x14ac:dyDescent="0.2">
      <c r="B14" s="7"/>
      <c r="C14" s="8" t="s">
        <v>1</v>
      </c>
      <c r="D14" s="32">
        <v>34655158</v>
      </c>
      <c r="E14" s="32">
        <v>36561690</v>
      </c>
      <c r="F14" s="12">
        <f t="shared" ref="F14:F55" si="0">E14-D14</f>
        <v>1906532</v>
      </c>
      <c r="H14" s="33"/>
      <c r="I14" s="33"/>
      <c r="K14" s="34"/>
      <c r="L14" s="34"/>
    </row>
    <row r="15" spans="2:12" x14ac:dyDescent="0.2">
      <c r="B15" s="7"/>
      <c r="C15" s="8" t="s">
        <v>2</v>
      </c>
      <c r="D15" s="32">
        <v>238604981</v>
      </c>
      <c r="E15" s="32">
        <v>233636368</v>
      </c>
      <c r="F15" s="12">
        <f t="shared" si="0"/>
        <v>-4968613</v>
      </c>
      <c r="H15" s="33"/>
      <c r="I15" s="33"/>
      <c r="K15" s="34"/>
      <c r="L15" s="34"/>
    </row>
    <row r="16" spans="2:12" x14ac:dyDescent="0.2">
      <c r="B16" s="7"/>
      <c r="C16" s="8" t="s">
        <v>3</v>
      </c>
      <c r="D16" s="32">
        <v>20022617</v>
      </c>
      <c r="E16" s="32">
        <v>21707996</v>
      </c>
      <c r="F16" s="12">
        <f t="shared" si="0"/>
        <v>1685379</v>
      </c>
      <c r="H16" s="33"/>
      <c r="I16" s="33"/>
      <c r="K16" s="34"/>
      <c r="L16" s="34"/>
    </row>
    <row r="17" spans="2:12" x14ac:dyDescent="0.2">
      <c r="B17" s="7"/>
      <c r="C17" s="8" t="s">
        <v>4</v>
      </c>
      <c r="D17" s="32">
        <v>19726092</v>
      </c>
      <c r="E17" s="32">
        <v>17028872</v>
      </c>
      <c r="F17" s="12">
        <f t="shared" si="0"/>
        <v>-2697220</v>
      </c>
      <c r="H17" s="33"/>
      <c r="I17" s="33"/>
      <c r="K17" s="34"/>
      <c r="L17" s="34"/>
    </row>
    <row r="18" spans="2:12" x14ac:dyDescent="0.2">
      <c r="B18" s="7"/>
      <c r="C18" s="8" t="s">
        <v>5</v>
      </c>
      <c r="D18" s="32">
        <v>19343765</v>
      </c>
      <c r="E18" s="32">
        <v>18450948</v>
      </c>
      <c r="F18" s="12">
        <f t="shared" si="0"/>
        <v>-892817</v>
      </c>
      <c r="H18" s="33"/>
      <c r="I18" s="33"/>
      <c r="K18" s="34"/>
      <c r="L18" s="34"/>
    </row>
    <row r="19" spans="2:12" x14ac:dyDescent="0.2">
      <c r="B19" s="7"/>
      <c r="C19" s="8" t="s">
        <v>6</v>
      </c>
      <c r="D19" s="32">
        <v>27288631</v>
      </c>
      <c r="E19" s="32">
        <v>27065950</v>
      </c>
      <c r="F19" s="12">
        <f t="shared" si="0"/>
        <v>-222681</v>
      </c>
      <c r="H19" s="33"/>
      <c r="I19" s="33"/>
      <c r="K19" s="34"/>
      <c r="L19" s="34"/>
    </row>
    <row r="20" spans="2:12" x14ac:dyDescent="0.2">
      <c r="B20" s="7"/>
      <c r="C20" s="8" t="s">
        <v>7</v>
      </c>
      <c r="D20" s="32">
        <v>18101435</v>
      </c>
      <c r="E20" s="32">
        <v>17203653</v>
      </c>
      <c r="F20" s="12">
        <f t="shared" si="0"/>
        <v>-897782</v>
      </c>
      <c r="H20" s="33"/>
      <c r="I20" s="33"/>
      <c r="K20" s="34"/>
      <c r="L20" s="34"/>
    </row>
    <row r="21" spans="2:12" x14ac:dyDescent="0.2">
      <c r="B21" s="7"/>
      <c r="C21" s="8" t="s">
        <v>8</v>
      </c>
      <c r="D21" s="32">
        <v>186322542</v>
      </c>
      <c r="E21" s="32">
        <v>201247345</v>
      </c>
      <c r="F21" s="12">
        <f t="shared" si="0"/>
        <v>14924803</v>
      </c>
      <c r="H21" s="33"/>
      <c r="I21" s="33"/>
      <c r="K21" s="34"/>
      <c r="L21" s="34"/>
    </row>
    <row r="22" spans="2:12" x14ac:dyDescent="0.2">
      <c r="B22" s="7"/>
      <c r="C22" s="8" t="s">
        <v>9</v>
      </c>
      <c r="D22" s="32">
        <v>14585713</v>
      </c>
      <c r="E22" s="32">
        <v>14327136</v>
      </c>
      <c r="F22" s="12">
        <f t="shared" si="0"/>
        <v>-258577</v>
      </c>
      <c r="H22" s="33"/>
      <c r="I22" s="33"/>
      <c r="K22" s="34"/>
      <c r="L22" s="34"/>
    </row>
    <row r="23" spans="2:12" x14ac:dyDescent="0.2">
      <c r="B23" s="7"/>
      <c r="C23" s="8" t="s">
        <v>10</v>
      </c>
      <c r="D23" s="32">
        <v>20468406</v>
      </c>
      <c r="E23" s="32">
        <v>21685880</v>
      </c>
      <c r="F23" s="12">
        <f t="shared" si="0"/>
        <v>1217474</v>
      </c>
      <c r="H23" s="33"/>
      <c r="I23" s="33"/>
      <c r="K23" s="34"/>
      <c r="L23" s="34"/>
    </row>
    <row r="24" spans="2:12" x14ac:dyDescent="0.2">
      <c r="B24" s="7"/>
      <c r="C24" s="8" t="s">
        <v>11</v>
      </c>
      <c r="D24" s="32">
        <v>47305402</v>
      </c>
      <c r="E24" s="32">
        <v>46502158</v>
      </c>
      <c r="F24" s="12">
        <f t="shared" si="0"/>
        <v>-803244</v>
      </c>
      <c r="H24" s="33"/>
      <c r="I24" s="33"/>
      <c r="K24" s="34"/>
      <c r="L24" s="34"/>
    </row>
    <row r="25" spans="2:12" x14ac:dyDescent="0.2">
      <c r="B25" s="7"/>
      <c r="C25" s="8" t="s">
        <v>12</v>
      </c>
      <c r="D25" s="32">
        <v>24986412</v>
      </c>
      <c r="E25" s="32">
        <v>26526338</v>
      </c>
      <c r="F25" s="12">
        <f t="shared" si="0"/>
        <v>1539926</v>
      </c>
      <c r="H25" s="33"/>
      <c r="I25" s="33"/>
      <c r="K25" s="34"/>
      <c r="L25" s="34"/>
    </row>
    <row r="26" spans="2:12" x14ac:dyDescent="0.2">
      <c r="B26" s="7"/>
      <c r="C26" s="8" t="s">
        <v>13</v>
      </c>
      <c r="D26" s="32">
        <v>16994651</v>
      </c>
      <c r="E26" s="32">
        <v>16933536</v>
      </c>
      <c r="F26" s="12">
        <f t="shared" si="0"/>
        <v>-61115</v>
      </c>
      <c r="H26" s="33"/>
      <c r="I26" s="33"/>
      <c r="K26" s="34"/>
      <c r="L26" s="34"/>
    </row>
    <row r="27" spans="2:12" x14ac:dyDescent="0.2">
      <c r="B27" s="7"/>
      <c r="C27" s="8" t="s">
        <v>14</v>
      </c>
      <c r="D27" s="32">
        <v>28278545</v>
      </c>
      <c r="E27" s="32">
        <v>27585576</v>
      </c>
      <c r="F27" s="12">
        <f t="shared" si="0"/>
        <v>-692969</v>
      </c>
      <c r="H27" s="33"/>
      <c r="I27" s="33"/>
      <c r="K27" s="34"/>
      <c r="L27" s="34"/>
    </row>
    <row r="28" spans="2:12" x14ac:dyDescent="0.2">
      <c r="B28" s="7"/>
      <c r="C28" s="8" t="s">
        <v>15</v>
      </c>
      <c r="D28" s="32">
        <v>25952939</v>
      </c>
      <c r="E28" s="32">
        <v>25598744</v>
      </c>
      <c r="F28" s="12">
        <f t="shared" si="0"/>
        <v>-354195</v>
      </c>
      <c r="H28" s="33"/>
      <c r="I28" s="33"/>
      <c r="K28" s="34"/>
      <c r="L28" s="34"/>
    </row>
    <row r="29" spans="2:12" x14ac:dyDescent="0.2">
      <c r="B29" s="7"/>
      <c r="C29" s="8" t="s">
        <v>16</v>
      </c>
      <c r="D29" s="32">
        <v>26349004</v>
      </c>
      <c r="E29" s="32">
        <v>25548116</v>
      </c>
      <c r="F29" s="12">
        <f t="shared" si="0"/>
        <v>-800888</v>
      </c>
      <c r="H29" s="33"/>
      <c r="I29" s="33"/>
      <c r="K29" s="34"/>
      <c r="L29" s="34"/>
    </row>
    <row r="30" spans="2:12" x14ac:dyDescent="0.2">
      <c r="B30" s="7"/>
      <c r="C30" s="8" t="s">
        <v>17</v>
      </c>
      <c r="D30" s="32">
        <v>18890045</v>
      </c>
      <c r="E30" s="32">
        <v>19489920</v>
      </c>
      <c r="F30" s="12">
        <f t="shared" si="0"/>
        <v>599875</v>
      </c>
      <c r="H30" s="33"/>
      <c r="I30" s="33"/>
      <c r="K30" s="34"/>
      <c r="L30" s="34"/>
    </row>
    <row r="31" spans="2:12" x14ac:dyDescent="0.2">
      <c r="B31" s="7"/>
      <c r="C31" s="8" t="s">
        <v>18</v>
      </c>
      <c r="D31" s="32">
        <v>24543767</v>
      </c>
      <c r="E31" s="32">
        <v>25656571</v>
      </c>
      <c r="F31" s="12">
        <f t="shared" si="0"/>
        <v>1112804</v>
      </c>
      <c r="H31" s="33"/>
      <c r="I31" s="33"/>
      <c r="K31" s="34"/>
      <c r="L31" s="34"/>
    </row>
    <row r="32" spans="2:12" x14ac:dyDescent="0.2">
      <c r="B32" s="7"/>
      <c r="C32" s="8" t="s">
        <v>19</v>
      </c>
      <c r="D32" s="32">
        <v>15263434</v>
      </c>
      <c r="E32" s="32">
        <v>15879177</v>
      </c>
      <c r="F32" s="12">
        <f t="shared" si="0"/>
        <v>615743</v>
      </c>
      <c r="H32" s="33"/>
      <c r="I32" s="33"/>
      <c r="K32" s="34"/>
      <c r="L32" s="34"/>
    </row>
    <row r="33" spans="2:12" x14ac:dyDescent="0.2">
      <c r="B33" s="7"/>
      <c r="C33" s="8" t="s">
        <v>20</v>
      </c>
      <c r="D33" s="32">
        <v>92427961</v>
      </c>
      <c r="E33" s="32">
        <v>93399813</v>
      </c>
      <c r="F33" s="12">
        <f t="shared" si="0"/>
        <v>971852</v>
      </c>
      <c r="H33" s="33"/>
      <c r="I33" s="33"/>
      <c r="K33" s="34"/>
      <c r="L33" s="34"/>
    </row>
    <row r="34" spans="2:12" x14ac:dyDescent="0.2">
      <c r="B34" s="7"/>
      <c r="C34" s="8" t="s">
        <v>21</v>
      </c>
      <c r="D34" s="32">
        <v>457840576</v>
      </c>
      <c r="E34" s="32">
        <v>449918538</v>
      </c>
      <c r="F34" s="12">
        <f t="shared" si="0"/>
        <v>-7922038</v>
      </c>
      <c r="H34" s="33"/>
      <c r="I34" s="33"/>
      <c r="K34" s="34"/>
      <c r="L34" s="34"/>
    </row>
    <row r="35" spans="2:12" x14ac:dyDescent="0.2">
      <c r="B35" s="7"/>
      <c r="C35" s="8" t="s">
        <v>22</v>
      </c>
      <c r="D35" s="32">
        <v>18167122</v>
      </c>
      <c r="E35" s="32">
        <v>17524296</v>
      </c>
      <c r="F35" s="12">
        <f t="shared" si="0"/>
        <v>-642826</v>
      </c>
      <c r="H35" s="33"/>
      <c r="I35" s="33"/>
      <c r="K35" s="34"/>
      <c r="L35" s="34"/>
    </row>
    <row r="36" spans="2:12" x14ac:dyDescent="0.2">
      <c r="B36" s="7"/>
      <c r="C36" s="8" t="s">
        <v>23</v>
      </c>
      <c r="D36" s="32">
        <v>20485746</v>
      </c>
      <c r="E36" s="32">
        <v>19547951</v>
      </c>
      <c r="F36" s="12">
        <f t="shared" si="0"/>
        <v>-937795</v>
      </c>
      <c r="H36" s="33"/>
      <c r="I36" s="33"/>
      <c r="K36" s="34"/>
      <c r="L36" s="34"/>
    </row>
    <row r="37" spans="2:12" x14ac:dyDescent="0.2">
      <c r="B37" s="7"/>
      <c r="C37" s="8" t="s">
        <v>24</v>
      </c>
      <c r="D37" s="32">
        <v>34064232</v>
      </c>
      <c r="E37" s="32">
        <v>34410150</v>
      </c>
      <c r="F37" s="12">
        <f t="shared" si="0"/>
        <v>345918</v>
      </c>
      <c r="H37" s="33"/>
      <c r="I37" s="33"/>
      <c r="K37" s="34"/>
      <c r="L37" s="34"/>
    </row>
    <row r="38" spans="2:12" x14ac:dyDescent="0.2">
      <c r="B38" s="7"/>
      <c r="C38" s="8" t="s">
        <v>25</v>
      </c>
      <c r="D38" s="32">
        <v>16560373</v>
      </c>
      <c r="E38" s="32">
        <v>17186236</v>
      </c>
      <c r="F38" s="12">
        <f t="shared" si="0"/>
        <v>625863</v>
      </c>
      <c r="H38" s="33"/>
      <c r="I38" s="33"/>
      <c r="K38" s="34"/>
      <c r="L38" s="34"/>
    </row>
    <row r="39" spans="2:12" x14ac:dyDescent="0.2">
      <c r="B39" s="7"/>
      <c r="C39" s="8" t="s">
        <v>26</v>
      </c>
      <c r="D39" s="32">
        <v>372967411</v>
      </c>
      <c r="E39" s="32">
        <v>385118567</v>
      </c>
      <c r="F39" s="12">
        <f t="shared" si="0"/>
        <v>12151156</v>
      </c>
      <c r="H39" s="33"/>
      <c r="I39" s="33"/>
      <c r="K39" s="34"/>
      <c r="L39" s="34"/>
    </row>
    <row r="40" spans="2:12" x14ac:dyDescent="0.2">
      <c r="B40" s="7"/>
      <c r="C40" s="8" t="s">
        <v>27</v>
      </c>
      <c r="D40" s="32">
        <v>16999547</v>
      </c>
      <c r="E40" s="32">
        <v>17041212</v>
      </c>
      <c r="F40" s="12">
        <f t="shared" si="0"/>
        <v>41665</v>
      </c>
      <c r="H40" s="33"/>
      <c r="I40" s="33"/>
      <c r="K40" s="34"/>
      <c r="L40" s="34"/>
    </row>
    <row r="41" spans="2:12" x14ac:dyDescent="0.2">
      <c r="B41" s="7"/>
      <c r="C41" s="8" t="s">
        <v>28</v>
      </c>
      <c r="D41" s="32">
        <v>23940806</v>
      </c>
      <c r="E41" s="32">
        <v>23443738</v>
      </c>
      <c r="F41" s="12">
        <f t="shared" si="0"/>
        <v>-497068</v>
      </c>
      <c r="H41" s="33"/>
      <c r="I41" s="33"/>
      <c r="K41" s="34"/>
      <c r="L41" s="34"/>
    </row>
    <row r="42" spans="2:12" x14ac:dyDescent="0.2">
      <c r="B42" s="7"/>
      <c r="C42" s="8" t="s">
        <v>29</v>
      </c>
      <c r="D42" s="32">
        <v>23689876</v>
      </c>
      <c r="E42" s="32">
        <v>24189161</v>
      </c>
      <c r="F42" s="12">
        <f t="shared" si="0"/>
        <v>499285</v>
      </c>
      <c r="H42" s="33"/>
      <c r="I42" s="33"/>
      <c r="K42" s="34"/>
      <c r="L42" s="34"/>
    </row>
    <row r="43" spans="2:12" x14ac:dyDescent="0.2">
      <c r="B43" s="7"/>
      <c r="C43" s="8" t="s">
        <v>30</v>
      </c>
      <c r="D43" s="32">
        <v>15008289</v>
      </c>
      <c r="E43" s="32">
        <v>16363327</v>
      </c>
      <c r="F43" s="12">
        <f t="shared" si="0"/>
        <v>1355038</v>
      </c>
      <c r="H43" s="33"/>
      <c r="I43" s="33"/>
      <c r="K43" s="34"/>
      <c r="L43" s="34"/>
    </row>
    <row r="44" spans="2:12" x14ac:dyDescent="0.2">
      <c r="B44" s="7"/>
      <c r="C44" s="8" t="s">
        <v>31</v>
      </c>
      <c r="D44" s="32">
        <v>617054422</v>
      </c>
      <c r="E44" s="32">
        <v>614867178</v>
      </c>
      <c r="F44" s="12">
        <f t="shared" si="0"/>
        <v>-2187244</v>
      </c>
      <c r="H44" s="33"/>
      <c r="I44" s="33"/>
      <c r="K44" s="34"/>
      <c r="L44" s="34"/>
    </row>
    <row r="45" spans="2:12" x14ac:dyDescent="0.2">
      <c r="B45" s="7"/>
      <c r="C45" s="8" t="s">
        <v>32</v>
      </c>
      <c r="D45" s="32">
        <v>132216672</v>
      </c>
      <c r="E45" s="32">
        <v>131301719</v>
      </c>
      <c r="F45" s="12">
        <f t="shared" si="0"/>
        <v>-914953</v>
      </c>
      <c r="H45" s="33"/>
      <c r="I45" s="33"/>
      <c r="K45" s="34"/>
      <c r="L45" s="34"/>
    </row>
    <row r="46" spans="2:12" x14ac:dyDescent="0.2">
      <c r="B46" s="7"/>
      <c r="C46" s="8" t="s">
        <v>33</v>
      </c>
      <c r="D46" s="32">
        <v>18653089</v>
      </c>
      <c r="E46" s="32">
        <v>19449765</v>
      </c>
      <c r="F46" s="12">
        <f t="shared" si="0"/>
        <v>796676</v>
      </c>
      <c r="H46" s="33"/>
      <c r="I46" s="33"/>
      <c r="K46" s="34"/>
      <c r="L46" s="34"/>
    </row>
    <row r="47" spans="2:12" x14ac:dyDescent="0.2">
      <c r="B47" s="7"/>
      <c r="C47" s="8" t="s">
        <v>34</v>
      </c>
      <c r="D47" s="32">
        <v>54396795</v>
      </c>
      <c r="E47" s="32">
        <v>52914072</v>
      </c>
      <c r="F47" s="12">
        <f t="shared" si="0"/>
        <v>-1482723</v>
      </c>
      <c r="H47" s="33"/>
      <c r="I47" s="33"/>
      <c r="K47" s="34"/>
      <c r="L47" s="34"/>
    </row>
    <row r="48" spans="2:12" x14ac:dyDescent="0.2">
      <c r="B48" s="7"/>
      <c r="C48" s="8" t="s">
        <v>35</v>
      </c>
      <c r="D48" s="32">
        <v>13400500</v>
      </c>
      <c r="E48" s="32">
        <v>14640885</v>
      </c>
      <c r="F48" s="12">
        <f t="shared" si="0"/>
        <v>1240385</v>
      </c>
      <c r="H48" s="33"/>
      <c r="I48" s="33"/>
      <c r="K48" s="34"/>
      <c r="L48" s="34"/>
    </row>
    <row r="49" spans="2:12" x14ac:dyDescent="0.2">
      <c r="B49" s="7"/>
      <c r="C49" s="8" t="s">
        <v>36</v>
      </c>
      <c r="D49" s="32">
        <v>32496054</v>
      </c>
      <c r="E49" s="32">
        <v>32975983</v>
      </c>
      <c r="F49" s="12">
        <f t="shared" si="0"/>
        <v>479929</v>
      </c>
      <c r="H49" s="33"/>
      <c r="I49" s="33"/>
      <c r="K49" s="34"/>
      <c r="L49" s="34"/>
    </row>
    <row r="50" spans="2:12" x14ac:dyDescent="0.2">
      <c r="B50" s="7"/>
      <c r="C50" s="8" t="s">
        <v>37</v>
      </c>
      <c r="D50" s="32">
        <v>267582073</v>
      </c>
      <c r="E50" s="32">
        <v>265647881</v>
      </c>
      <c r="F50" s="12">
        <f t="shared" si="0"/>
        <v>-1934192</v>
      </c>
      <c r="H50" s="33"/>
      <c r="I50" s="33"/>
      <c r="K50" s="34"/>
      <c r="L50" s="34"/>
    </row>
    <row r="51" spans="2:12" x14ac:dyDescent="0.2">
      <c r="B51" s="7"/>
      <c r="C51" s="8" t="s">
        <v>38</v>
      </c>
      <c r="D51" s="32">
        <v>36953582</v>
      </c>
      <c r="E51" s="32">
        <v>34836041</v>
      </c>
      <c r="F51" s="12">
        <f t="shared" si="0"/>
        <v>-2117541</v>
      </c>
      <c r="H51" s="33"/>
      <c r="I51" s="33"/>
      <c r="K51" s="34"/>
      <c r="L51" s="34"/>
    </row>
    <row r="52" spans="2:12" x14ac:dyDescent="0.2">
      <c r="B52" s="7"/>
      <c r="C52" s="8" t="s">
        <v>39</v>
      </c>
      <c r="D52" s="32">
        <v>66329926</v>
      </c>
      <c r="E52" s="32">
        <v>65727501</v>
      </c>
      <c r="F52" s="12">
        <f t="shared" si="0"/>
        <v>-602425</v>
      </c>
      <c r="H52" s="33"/>
      <c r="I52" s="33"/>
      <c r="K52" s="34"/>
      <c r="L52" s="34"/>
    </row>
    <row r="53" spans="2:12" x14ac:dyDescent="0.2">
      <c r="B53" s="7"/>
      <c r="C53" s="8" t="s">
        <v>40</v>
      </c>
      <c r="D53" s="32">
        <v>306256010</v>
      </c>
      <c r="E53" s="32">
        <v>297300334</v>
      </c>
      <c r="F53" s="12">
        <f t="shared" si="0"/>
        <v>-8955676</v>
      </c>
      <c r="H53" s="33"/>
      <c r="I53" s="33"/>
      <c r="K53" s="34"/>
      <c r="L53" s="34"/>
    </row>
    <row r="54" spans="2:12" x14ac:dyDescent="0.2">
      <c r="B54" s="7"/>
      <c r="C54" s="8" t="s">
        <v>41</v>
      </c>
      <c r="D54" s="32">
        <v>18448799</v>
      </c>
      <c r="E54" s="32">
        <v>18138957</v>
      </c>
      <c r="F54" s="12">
        <f t="shared" si="0"/>
        <v>-309842</v>
      </c>
      <c r="H54" s="33"/>
      <c r="I54" s="33"/>
      <c r="K54" s="34"/>
      <c r="L54" s="34"/>
    </row>
    <row r="55" spans="2:12" ht="13.5" thickBot="1" x14ac:dyDescent="0.25">
      <c r="B55" s="7"/>
      <c r="C55" s="84" t="s">
        <v>42</v>
      </c>
      <c r="D55" s="85">
        <v>32334869</v>
      </c>
      <c r="E55" s="85">
        <v>31120100</v>
      </c>
      <c r="F55" s="86">
        <f t="shared" si="0"/>
        <v>-1214769</v>
      </c>
      <c r="H55" s="33"/>
      <c r="I55" s="33"/>
      <c r="K55" s="34"/>
      <c r="L55" s="34"/>
    </row>
    <row r="56" spans="2:12" ht="13.5" thickBot="1" x14ac:dyDescent="0.25">
      <c r="C56" s="81" t="s">
        <v>43</v>
      </c>
      <c r="D56" s="82">
        <f>SUM(D13:D55)</f>
        <v>3536734024</v>
      </c>
      <c r="E56" s="82">
        <f>SUM(E13:E55)</f>
        <v>3536734024</v>
      </c>
      <c r="F56" s="83">
        <f>SUM(F13:F55)</f>
        <v>0</v>
      </c>
      <c r="H56" s="33"/>
      <c r="I56" s="33"/>
      <c r="K56" s="34"/>
      <c r="L56" s="34"/>
    </row>
    <row r="58" spans="2:12" x14ac:dyDescent="0.2">
      <c r="B58" s="10"/>
      <c r="C58" s="10"/>
      <c r="D58" s="10"/>
      <c r="E58" s="10"/>
      <c r="F58" s="15"/>
    </row>
    <row r="59" spans="2:12" x14ac:dyDescent="0.2">
      <c r="B59" s="7"/>
      <c r="C59" s="7"/>
      <c r="D59" s="7"/>
      <c r="E59" s="7"/>
      <c r="F59" s="9"/>
    </row>
    <row r="60" spans="2:12" x14ac:dyDescent="0.2">
      <c r="B60" s="7"/>
      <c r="C60" s="7"/>
      <c r="D60" s="7"/>
      <c r="E60" s="7"/>
      <c r="F60" s="9"/>
    </row>
    <row r="61" spans="2:12" x14ac:dyDescent="0.2">
      <c r="B61" s="7"/>
      <c r="C61" s="7"/>
      <c r="D61" s="7"/>
      <c r="E61" s="7"/>
      <c r="F61" s="7"/>
    </row>
    <row r="62" spans="2:12" x14ac:dyDescent="0.2">
      <c r="B62" s="7"/>
      <c r="C62" s="7"/>
      <c r="D62" s="7"/>
      <c r="E62" s="7"/>
      <c r="F62" s="7"/>
    </row>
    <row r="63" spans="2:12" x14ac:dyDescent="0.2">
      <c r="B63" s="7"/>
      <c r="C63" s="7"/>
      <c r="D63" s="7"/>
      <c r="E63" s="7"/>
      <c r="F63" s="7"/>
    </row>
    <row r="64" spans="2:12" x14ac:dyDescent="0.2">
      <c r="B64" s="7"/>
      <c r="C64" s="7"/>
      <c r="D64" s="7"/>
      <c r="E64" s="7"/>
      <c r="F64" s="7"/>
    </row>
    <row r="65" spans="2:6" x14ac:dyDescent="0.2">
      <c r="B65" s="7"/>
      <c r="C65" s="7"/>
      <c r="D65" s="7"/>
      <c r="E65" s="7"/>
      <c r="F65" s="7"/>
    </row>
    <row r="66" spans="2:6" x14ac:dyDescent="0.2">
      <c r="B66" s="7"/>
      <c r="C66" s="7"/>
      <c r="D66" s="7"/>
      <c r="E66" s="7"/>
      <c r="F66" s="7"/>
    </row>
    <row r="67" spans="2:6" x14ac:dyDescent="0.2">
      <c r="B67" s="7"/>
      <c r="C67" s="7"/>
      <c r="D67" s="7"/>
      <c r="E67" s="7"/>
      <c r="F67" s="7"/>
    </row>
    <row r="68" spans="2:6" x14ac:dyDescent="0.2">
      <c r="B68" s="7"/>
      <c r="C68" s="7"/>
      <c r="D68" s="7"/>
      <c r="E68" s="7"/>
      <c r="F68" s="7"/>
    </row>
    <row r="69" spans="2:6" x14ac:dyDescent="0.2">
      <c r="B69" s="7"/>
      <c r="C69" s="7"/>
      <c r="D69" s="7"/>
      <c r="E69" s="7"/>
      <c r="F69" s="7"/>
    </row>
    <row r="70" spans="2:6" x14ac:dyDescent="0.2">
      <c r="B70" s="7"/>
      <c r="C70" s="7"/>
      <c r="D70" s="7"/>
      <c r="E70" s="7"/>
      <c r="F70" s="7"/>
    </row>
    <row r="71" spans="2:6" x14ac:dyDescent="0.2">
      <c r="B71" s="7"/>
      <c r="C71" s="7"/>
      <c r="D71" s="7"/>
      <c r="E71" s="7"/>
      <c r="F71" s="7"/>
    </row>
    <row r="72" spans="2:6" x14ac:dyDescent="0.2">
      <c r="B72" s="7"/>
      <c r="C72" s="7"/>
      <c r="D72" s="7"/>
      <c r="E72" s="7"/>
      <c r="F72" s="7"/>
    </row>
    <row r="73" spans="2:6" x14ac:dyDescent="0.2">
      <c r="B73" s="7"/>
      <c r="C73" s="7"/>
      <c r="D73" s="7"/>
      <c r="E73" s="7"/>
      <c r="F73" s="7"/>
    </row>
    <row r="74" spans="2:6" x14ac:dyDescent="0.2">
      <c r="B74" s="7"/>
      <c r="C74" s="7"/>
      <c r="D74" s="7"/>
      <c r="E74" s="7"/>
      <c r="F74" s="7"/>
    </row>
    <row r="75" spans="2:6" x14ac:dyDescent="0.2">
      <c r="B75" s="7"/>
      <c r="C75" s="7"/>
      <c r="D75" s="7"/>
      <c r="E75" s="7"/>
      <c r="F75" s="7"/>
    </row>
    <row r="76" spans="2:6" x14ac:dyDescent="0.2">
      <c r="B76" s="7"/>
      <c r="C76" s="7"/>
      <c r="D76" s="7"/>
      <c r="E76" s="7"/>
      <c r="F76" s="7"/>
    </row>
    <row r="77" spans="2:6" x14ac:dyDescent="0.2">
      <c r="B77" s="7"/>
      <c r="C77" s="7"/>
      <c r="D77" s="7"/>
      <c r="E77" s="7"/>
      <c r="F77" s="7"/>
    </row>
    <row r="78" spans="2:6" x14ac:dyDescent="0.2">
      <c r="B78" s="7"/>
      <c r="C78" s="7"/>
      <c r="D78" s="7"/>
      <c r="E78" s="7"/>
      <c r="F78" s="7"/>
    </row>
    <row r="79" spans="2:6" x14ac:dyDescent="0.2">
      <c r="B79" s="7"/>
      <c r="C79" s="7"/>
      <c r="D79" s="7"/>
      <c r="E79" s="7"/>
      <c r="F79" s="7"/>
    </row>
    <row r="80" spans="2:6" x14ac:dyDescent="0.2">
      <c r="B80" s="7"/>
      <c r="C80" s="7"/>
      <c r="D80" s="7"/>
      <c r="E80" s="7"/>
      <c r="F80" s="7"/>
    </row>
    <row r="81" spans="2:6" x14ac:dyDescent="0.2">
      <c r="B81" s="7"/>
      <c r="C81" s="7"/>
      <c r="D81" s="7"/>
      <c r="E81" s="7"/>
      <c r="F81" s="7"/>
    </row>
    <row r="82" spans="2:6" x14ac:dyDescent="0.2">
      <c r="B82" s="7"/>
      <c r="C82" s="7"/>
      <c r="D82" s="7"/>
      <c r="E82" s="7"/>
      <c r="F82" s="7"/>
    </row>
    <row r="83" spans="2:6" x14ac:dyDescent="0.2">
      <c r="B83" s="7"/>
      <c r="C83" s="7"/>
      <c r="D83" s="7"/>
      <c r="E83" s="7"/>
      <c r="F83" s="7"/>
    </row>
    <row r="84" spans="2:6" x14ac:dyDescent="0.2">
      <c r="B84" s="7"/>
      <c r="C84" s="7"/>
      <c r="D84" s="7"/>
      <c r="E84" s="7"/>
      <c r="F84" s="7"/>
    </row>
    <row r="85" spans="2:6" x14ac:dyDescent="0.2">
      <c r="B85" s="7"/>
      <c r="C85" s="7"/>
      <c r="D85" s="7"/>
      <c r="E85" s="7"/>
      <c r="F85" s="7"/>
    </row>
    <row r="86" spans="2:6" x14ac:dyDescent="0.2">
      <c r="B86" s="7"/>
      <c r="C86" s="7"/>
      <c r="D86" s="7"/>
      <c r="E86" s="7"/>
      <c r="F86" s="7"/>
    </row>
    <row r="87" spans="2:6" x14ac:dyDescent="0.2">
      <c r="B87" s="7"/>
      <c r="C87" s="7"/>
      <c r="D87" s="7"/>
      <c r="E87" s="7"/>
      <c r="F87" s="7"/>
    </row>
    <row r="88" spans="2:6" x14ac:dyDescent="0.2">
      <c r="B88" s="7"/>
      <c r="C88" s="7"/>
      <c r="D88" s="7"/>
      <c r="E88" s="7"/>
      <c r="F88" s="7"/>
    </row>
    <row r="89" spans="2:6" x14ac:dyDescent="0.2">
      <c r="B89" s="7"/>
      <c r="C89" s="7"/>
      <c r="D89" s="7"/>
      <c r="E89" s="7"/>
      <c r="F89" s="7"/>
    </row>
    <row r="90" spans="2:6" x14ac:dyDescent="0.2">
      <c r="B90" s="7"/>
      <c r="C90" s="7"/>
      <c r="D90" s="7"/>
      <c r="E90" s="7"/>
      <c r="F90" s="7"/>
    </row>
    <row r="91" spans="2:6" x14ac:dyDescent="0.2">
      <c r="B91" s="7"/>
      <c r="C91" s="7"/>
      <c r="D91" s="7"/>
      <c r="E91" s="7"/>
      <c r="F91" s="7"/>
    </row>
    <row r="92" spans="2:6" x14ac:dyDescent="0.2">
      <c r="B92" s="7"/>
      <c r="C92" s="7"/>
      <c r="D92" s="7"/>
      <c r="E92" s="7"/>
      <c r="F92" s="7"/>
    </row>
    <row r="93" spans="2:6" x14ac:dyDescent="0.2">
      <c r="B93" s="7"/>
      <c r="C93" s="7"/>
      <c r="D93" s="7"/>
      <c r="E93" s="7"/>
      <c r="F93" s="7"/>
    </row>
    <row r="94" spans="2:6" x14ac:dyDescent="0.2">
      <c r="B94" s="7"/>
      <c r="C94" s="7"/>
      <c r="D94" s="7"/>
      <c r="E94" s="7"/>
      <c r="F94" s="7"/>
    </row>
    <row r="95" spans="2:6" x14ac:dyDescent="0.2">
      <c r="B95" s="7"/>
      <c r="C95" s="7"/>
      <c r="D95" s="7"/>
      <c r="E95" s="7"/>
      <c r="F95" s="7"/>
    </row>
    <row r="96" spans="2:6" x14ac:dyDescent="0.2">
      <c r="B96" s="7"/>
      <c r="C96" s="7"/>
      <c r="D96" s="7"/>
      <c r="E96" s="7"/>
      <c r="F96" s="7"/>
    </row>
    <row r="97" spans="2:6" x14ac:dyDescent="0.2">
      <c r="B97" s="7"/>
      <c r="C97" s="7"/>
      <c r="D97" s="7"/>
      <c r="E97" s="7"/>
      <c r="F97" s="7"/>
    </row>
    <row r="98" spans="2:6" x14ac:dyDescent="0.2">
      <c r="B98" s="7"/>
      <c r="C98" s="7"/>
      <c r="D98" s="7"/>
      <c r="E98" s="7"/>
      <c r="F98" s="7"/>
    </row>
    <row r="99" spans="2:6" x14ac:dyDescent="0.2">
      <c r="B99" s="7"/>
      <c r="C99" s="7"/>
      <c r="D99" s="7"/>
      <c r="E99" s="7"/>
      <c r="F99" s="7"/>
    </row>
    <row r="100" spans="2:6" x14ac:dyDescent="0.2">
      <c r="B100" s="7"/>
      <c r="C100" s="7"/>
      <c r="D100" s="7"/>
      <c r="E100" s="7"/>
      <c r="F100" s="7"/>
    </row>
    <row r="101" spans="2:6" x14ac:dyDescent="0.2">
      <c r="B101" s="7"/>
      <c r="C101" s="7"/>
      <c r="D101" s="7"/>
      <c r="E101" s="7"/>
      <c r="F101" s="7"/>
    </row>
    <row r="102" spans="2:6" x14ac:dyDescent="0.2">
      <c r="B102" s="7"/>
      <c r="C102" s="7"/>
      <c r="D102" s="7"/>
      <c r="E102" s="7"/>
      <c r="F102" s="7"/>
    </row>
    <row r="103" spans="2:6" x14ac:dyDescent="0.2">
      <c r="B103" s="7"/>
      <c r="C103" s="7"/>
      <c r="D103" s="7"/>
      <c r="E103" s="7"/>
      <c r="F103" s="7"/>
    </row>
    <row r="104" spans="2:6" x14ac:dyDescent="0.2">
      <c r="B104" s="7"/>
      <c r="C104" s="7"/>
      <c r="D104" s="7"/>
      <c r="E104" s="7"/>
      <c r="F104" s="7"/>
    </row>
    <row r="105" spans="2:6" x14ac:dyDescent="0.2">
      <c r="B105" s="7"/>
      <c r="C105" s="7"/>
      <c r="D105" s="7"/>
      <c r="E105" s="7"/>
      <c r="F105" s="7"/>
    </row>
    <row r="106" spans="2:6" x14ac:dyDescent="0.2">
      <c r="B106" s="7"/>
      <c r="C106" s="7"/>
      <c r="D106" s="7"/>
      <c r="E106" s="7"/>
      <c r="F106" s="7"/>
    </row>
    <row r="107" spans="2:6" x14ac:dyDescent="0.2">
      <c r="B107" s="7"/>
      <c r="C107" s="7"/>
      <c r="D107" s="7"/>
      <c r="E107" s="7"/>
      <c r="F107" s="7"/>
    </row>
    <row r="108" spans="2:6" x14ac:dyDescent="0.2">
      <c r="B108" s="7"/>
      <c r="C108" s="7"/>
      <c r="D108" s="7"/>
      <c r="E108" s="7"/>
      <c r="F108" s="7"/>
    </row>
    <row r="109" spans="2:6" x14ac:dyDescent="0.2">
      <c r="B109" s="7"/>
      <c r="C109" s="7"/>
      <c r="D109" s="7"/>
      <c r="E109" s="7"/>
      <c r="F109" s="7"/>
    </row>
    <row r="110" spans="2:6" x14ac:dyDescent="0.2">
      <c r="B110" s="7"/>
      <c r="C110" s="7"/>
      <c r="D110" s="7"/>
      <c r="E110" s="7"/>
      <c r="F110" s="7"/>
    </row>
    <row r="111" spans="2:6" x14ac:dyDescent="0.2">
      <c r="B111" s="7"/>
      <c r="C111" s="7"/>
      <c r="D111" s="7"/>
      <c r="E111" s="7"/>
      <c r="F111" s="7"/>
    </row>
    <row r="112" spans="2:6" x14ac:dyDescent="0.2">
      <c r="B112" s="7"/>
      <c r="C112" s="7"/>
      <c r="D112" s="7"/>
      <c r="E112" s="7"/>
      <c r="F112" s="7"/>
    </row>
    <row r="113" spans="2:6" x14ac:dyDescent="0.2">
      <c r="B113" s="7"/>
      <c r="C113" s="7"/>
      <c r="D113" s="7"/>
      <c r="E113" s="7"/>
      <c r="F113" s="7"/>
    </row>
    <row r="114" spans="2:6" x14ac:dyDescent="0.2">
      <c r="B114" s="7"/>
      <c r="C114" s="7"/>
      <c r="D114" s="7"/>
      <c r="E114" s="7"/>
      <c r="F114" s="7"/>
    </row>
    <row r="115" spans="2:6" x14ac:dyDescent="0.2">
      <c r="B115" s="7"/>
      <c r="C115" s="7"/>
      <c r="D115" s="7"/>
      <c r="E115" s="7"/>
      <c r="F115" s="7"/>
    </row>
    <row r="116" spans="2:6" x14ac:dyDescent="0.2">
      <c r="B116" s="7"/>
      <c r="C116" s="7"/>
      <c r="D116" s="7"/>
      <c r="E116" s="7"/>
      <c r="F116" s="7"/>
    </row>
    <row r="117" spans="2:6" x14ac:dyDescent="0.2">
      <c r="B117" s="7"/>
      <c r="C117" s="7"/>
      <c r="D117" s="7"/>
      <c r="E117" s="7"/>
      <c r="F117" s="7"/>
    </row>
    <row r="118" spans="2:6" x14ac:dyDescent="0.2">
      <c r="B118" s="7"/>
      <c r="C118" s="7"/>
      <c r="D118" s="7"/>
      <c r="E118" s="7"/>
      <c r="F118" s="7"/>
    </row>
    <row r="119" spans="2:6" x14ac:dyDescent="0.2">
      <c r="B119" s="7"/>
      <c r="C119" s="7"/>
      <c r="D119" s="7"/>
      <c r="E119" s="7"/>
      <c r="F119" s="7"/>
    </row>
    <row r="120" spans="2:6" x14ac:dyDescent="0.2">
      <c r="B120" s="7"/>
      <c r="C120" s="7"/>
      <c r="D120" s="7"/>
      <c r="E120" s="7"/>
      <c r="F120" s="7"/>
    </row>
    <row r="121" spans="2:6" x14ac:dyDescent="0.2">
      <c r="B121" s="7"/>
      <c r="C121" s="7"/>
      <c r="D121" s="7"/>
      <c r="E121" s="7"/>
      <c r="F121" s="7"/>
    </row>
    <row r="122" spans="2:6" x14ac:dyDescent="0.2">
      <c r="B122" s="7"/>
      <c r="C122" s="7"/>
      <c r="D122" s="7"/>
      <c r="E122" s="7"/>
      <c r="F122" s="7"/>
    </row>
  </sheetData>
  <mergeCells count="6">
    <mergeCell ref="C9:F9"/>
    <mergeCell ref="C1:F1"/>
    <mergeCell ref="C2:F2"/>
    <mergeCell ref="C3:F3"/>
    <mergeCell ref="C5:F5"/>
    <mergeCell ref="C7:F7"/>
  </mergeCells>
  <pageMargins left="0.70866141732283472" right="0.70866141732283472" top="0.33" bottom="0.74803149606299213" header="0.31496062992125984" footer="0.31496062992125984"/>
  <pageSetup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3:S133"/>
  <sheetViews>
    <sheetView zoomScaleNormal="100" workbookViewId="0">
      <selection activeCell="G25" sqref="G25"/>
    </sheetView>
  </sheetViews>
  <sheetFormatPr baseColWidth="10" defaultRowHeight="12" x14ac:dyDescent="0.2"/>
  <cols>
    <col min="1" max="1" width="19.28515625" style="37" customWidth="1"/>
    <col min="2" max="3" width="13.28515625" style="37" customWidth="1"/>
    <col min="4" max="6" width="11.7109375" style="37" customWidth="1"/>
    <col min="7" max="7" width="11.28515625" style="37" customWidth="1"/>
    <col min="8" max="8" width="20.42578125" style="37" customWidth="1"/>
    <col min="9" max="9" width="13.28515625" style="37" customWidth="1"/>
    <col min="10" max="10" width="17.7109375" style="37" customWidth="1"/>
    <col min="11" max="11" width="14.42578125" style="37" customWidth="1"/>
    <col min="12" max="12" width="2.5703125" style="37" customWidth="1"/>
    <col min="13" max="13" width="13.28515625" style="38" customWidth="1"/>
    <col min="14" max="14" width="12.85546875" style="38" bestFit="1" customWidth="1"/>
    <col min="15" max="16" width="13.28515625" style="38" customWidth="1"/>
    <col min="17" max="17" width="7.85546875" style="37" customWidth="1"/>
    <col min="18" max="18" width="11.85546875" style="37" customWidth="1"/>
    <col min="19" max="16384" width="11.42578125" style="37"/>
  </cols>
  <sheetData>
    <row r="3" spans="1:19" ht="15" x14ac:dyDescent="0.25">
      <c r="A3" s="100" t="s">
        <v>80</v>
      </c>
      <c r="B3" s="100"/>
      <c r="C3" s="100"/>
      <c r="D3" s="100"/>
      <c r="E3" s="100"/>
      <c r="F3" s="100"/>
      <c r="G3" s="100"/>
      <c r="H3" s="100"/>
      <c r="I3" s="100"/>
      <c r="J3" s="100"/>
      <c r="K3" s="100"/>
    </row>
    <row r="4" spans="1:19" ht="15" x14ac:dyDescent="0.25">
      <c r="A4" s="100" t="s">
        <v>95</v>
      </c>
      <c r="B4" s="100"/>
      <c r="C4" s="100"/>
      <c r="D4" s="100"/>
      <c r="E4" s="100"/>
      <c r="F4" s="100"/>
      <c r="G4" s="100"/>
      <c r="H4" s="100"/>
      <c r="I4" s="100"/>
      <c r="J4" s="100"/>
      <c r="K4" s="100"/>
    </row>
    <row r="5" spans="1:19" ht="13.5" thickBot="1" x14ac:dyDescent="0.25">
      <c r="A5" s="101"/>
      <c r="B5" s="101"/>
      <c r="C5" s="101"/>
      <c r="D5" s="101"/>
      <c r="E5" s="101"/>
      <c r="F5" s="101"/>
      <c r="G5" s="101"/>
      <c r="H5" s="101"/>
      <c r="I5" s="101"/>
      <c r="J5" s="101"/>
      <c r="K5" s="101"/>
    </row>
    <row r="6" spans="1:19" s="42" customFormat="1" ht="11.25" x14ac:dyDescent="0.2">
      <c r="A6" s="39"/>
      <c r="B6" s="40"/>
      <c r="C6" s="40" t="s">
        <v>53</v>
      </c>
      <c r="D6" s="40" t="s">
        <v>53</v>
      </c>
      <c r="E6" s="40"/>
      <c r="F6" s="40" t="s">
        <v>81</v>
      </c>
      <c r="G6" s="40" t="s">
        <v>46</v>
      </c>
      <c r="H6" s="41" t="s">
        <v>55</v>
      </c>
      <c r="I6" s="41" t="s">
        <v>47</v>
      </c>
      <c r="J6" s="40" t="s">
        <v>53</v>
      </c>
      <c r="K6" s="40"/>
      <c r="M6" s="43"/>
      <c r="N6" s="43"/>
      <c r="O6" s="43"/>
      <c r="P6" s="43"/>
    </row>
    <row r="7" spans="1:19" s="42" customFormat="1" ht="11.25" customHeight="1" x14ac:dyDescent="0.2">
      <c r="A7" s="44" t="s">
        <v>48</v>
      </c>
      <c r="B7" s="45" t="s">
        <v>44</v>
      </c>
      <c r="C7" s="45" t="s">
        <v>54</v>
      </c>
      <c r="D7" s="45" t="s">
        <v>50</v>
      </c>
      <c r="E7" s="45" t="s">
        <v>51</v>
      </c>
      <c r="F7" s="46" t="s">
        <v>82</v>
      </c>
      <c r="G7" s="45" t="s">
        <v>51</v>
      </c>
      <c r="H7" s="47" t="s">
        <v>56</v>
      </c>
      <c r="I7" s="47" t="s">
        <v>52</v>
      </c>
      <c r="J7" s="45" t="s">
        <v>83</v>
      </c>
      <c r="K7" s="45" t="s">
        <v>45</v>
      </c>
      <c r="M7" s="43"/>
      <c r="N7" s="43"/>
      <c r="O7" s="43"/>
      <c r="P7" s="43"/>
    </row>
    <row r="8" spans="1:19" s="42" customFormat="1" ht="11.25" customHeight="1" thickBot="1" x14ac:dyDescent="0.25">
      <c r="A8" s="48"/>
      <c r="B8" s="49"/>
      <c r="C8" s="49" t="s">
        <v>49</v>
      </c>
      <c r="D8" s="49"/>
      <c r="E8" s="49"/>
      <c r="F8" s="50" t="s">
        <v>84</v>
      </c>
      <c r="G8" s="49"/>
      <c r="H8" s="49" t="s">
        <v>57</v>
      </c>
      <c r="I8" s="49"/>
      <c r="J8" s="49" t="s">
        <v>85</v>
      </c>
      <c r="K8" s="49"/>
      <c r="M8" s="43"/>
      <c r="N8" s="43"/>
      <c r="O8" s="43"/>
      <c r="P8" s="43"/>
    </row>
    <row r="9" spans="1:19" x14ac:dyDescent="0.2">
      <c r="A9" s="51"/>
      <c r="B9" s="52"/>
      <c r="C9" s="52"/>
      <c r="D9" s="52"/>
      <c r="E9" s="52"/>
      <c r="F9" s="52"/>
      <c r="G9" s="53"/>
      <c r="H9" s="52"/>
      <c r="I9" s="52"/>
      <c r="J9" s="52"/>
      <c r="K9" s="54"/>
    </row>
    <row r="10" spans="1:19" s="59" customFormat="1" x14ac:dyDescent="0.2">
      <c r="A10" s="55" t="s">
        <v>0</v>
      </c>
      <c r="B10" s="56">
        <v>63418</v>
      </c>
      <c r="C10" s="56">
        <v>13250</v>
      </c>
      <c r="D10" s="56">
        <v>1060</v>
      </c>
      <c r="E10" s="56">
        <v>1402</v>
      </c>
      <c r="F10" s="56">
        <v>268</v>
      </c>
      <c r="G10" s="56">
        <v>314</v>
      </c>
      <c r="H10" s="56">
        <v>-21007</v>
      </c>
      <c r="I10" s="56">
        <v>-83467</v>
      </c>
      <c r="J10" s="57">
        <v>283652</v>
      </c>
      <c r="K10" s="58">
        <f>SUM(B10:J10)</f>
        <v>258890</v>
      </c>
      <c r="M10" s="60"/>
      <c r="N10" s="60"/>
      <c r="O10" s="60"/>
      <c r="P10" s="60"/>
      <c r="Q10" s="60"/>
      <c r="R10" s="60"/>
      <c r="S10" s="60"/>
    </row>
    <row r="11" spans="1:19" s="59" customFormat="1" x14ac:dyDescent="0.2">
      <c r="A11" s="61" t="s">
        <v>1</v>
      </c>
      <c r="B11" s="56">
        <v>83688</v>
      </c>
      <c r="C11" s="56">
        <v>17479</v>
      </c>
      <c r="D11" s="56">
        <v>1398</v>
      </c>
      <c r="E11" s="56">
        <v>1850</v>
      </c>
      <c r="F11" s="56">
        <v>354</v>
      </c>
      <c r="G11" s="56">
        <v>415</v>
      </c>
      <c r="H11" s="56">
        <v>229291</v>
      </c>
      <c r="I11" s="56">
        <v>911052</v>
      </c>
      <c r="J11" s="57">
        <v>661005</v>
      </c>
      <c r="K11" s="58">
        <f t="shared" ref="K11:K52" si="0">SUM(B11:J11)</f>
        <v>1906532</v>
      </c>
      <c r="L11" s="62"/>
      <c r="M11" s="60"/>
      <c r="N11" s="60"/>
      <c r="O11" s="60"/>
      <c r="P11" s="60"/>
      <c r="Q11" s="60"/>
      <c r="R11" s="60"/>
      <c r="S11" s="60"/>
    </row>
    <row r="12" spans="1:19" s="59" customFormat="1" x14ac:dyDescent="0.2">
      <c r="A12" s="61" t="s">
        <v>2</v>
      </c>
      <c r="B12" s="56">
        <v>-1175396</v>
      </c>
      <c r="C12" s="56">
        <v>-245505</v>
      </c>
      <c r="D12" s="56">
        <v>-19629</v>
      </c>
      <c r="E12" s="56">
        <v>-25984</v>
      </c>
      <c r="F12" s="56">
        <v>-4976</v>
      </c>
      <c r="G12" s="56">
        <v>-5829</v>
      </c>
      <c r="H12" s="56">
        <v>-14773</v>
      </c>
      <c r="I12" s="56">
        <v>-58696</v>
      </c>
      <c r="J12" s="57">
        <v>-3417825</v>
      </c>
      <c r="K12" s="58">
        <f t="shared" si="0"/>
        <v>-4968613</v>
      </c>
      <c r="M12" s="60"/>
      <c r="N12" s="60"/>
      <c r="O12" s="60"/>
      <c r="P12" s="60"/>
      <c r="Q12" s="60"/>
      <c r="R12" s="60"/>
      <c r="S12" s="60"/>
    </row>
    <row r="13" spans="1:19" s="59" customFormat="1" x14ac:dyDescent="0.2">
      <c r="A13" s="61" t="s">
        <v>3</v>
      </c>
      <c r="B13" s="56">
        <v>12515</v>
      </c>
      <c r="C13" s="56">
        <v>2614</v>
      </c>
      <c r="D13" s="56">
        <v>209</v>
      </c>
      <c r="E13" s="56">
        <v>277</v>
      </c>
      <c r="F13" s="56">
        <v>53</v>
      </c>
      <c r="G13" s="56">
        <v>62</v>
      </c>
      <c r="H13" s="56">
        <v>313063</v>
      </c>
      <c r="I13" s="56">
        <v>1243905</v>
      </c>
      <c r="J13" s="57">
        <v>112681</v>
      </c>
      <c r="K13" s="58">
        <f t="shared" si="0"/>
        <v>1685379</v>
      </c>
      <c r="M13" s="60"/>
      <c r="N13" s="60"/>
      <c r="O13" s="60"/>
      <c r="P13" s="60"/>
      <c r="Q13" s="60"/>
      <c r="R13" s="60"/>
      <c r="S13" s="60"/>
    </row>
    <row r="14" spans="1:19" s="59" customFormat="1" x14ac:dyDescent="0.2">
      <c r="A14" s="61" t="s">
        <v>4</v>
      </c>
      <c r="B14" s="56">
        <v>54616</v>
      </c>
      <c r="C14" s="56">
        <v>11408</v>
      </c>
      <c r="D14" s="56">
        <v>912</v>
      </c>
      <c r="E14" s="56">
        <v>1207</v>
      </c>
      <c r="F14" s="56">
        <v>231</v>
      </c>
      <c r="G14" s="56">
        <v>271</v>
      </c>
      <c r="H14" s="56">
        <v>-515045</v>
      </c>
      <c r="I14" s="56">
        <v>-2046446</v>
      </c>
      <c r="J14" s="57">
        <v>-204374</v>
      </c>
      <c r="K14" s="58">
        <f t="shared" si="0"/>
        <v>-2697220</v>
      </c>
      <c r="M14" s="60"/>
      <c r="N14" s="60"/>
      <c r="O14" s="60"/>
      <c r="P14" s="60"/>
      <c r="Q14" s="60"/>
      <c r="R14" s="60"/>
      <c r="S14" s="60"/>
    </row>
    <row r="15" spans="1:19" s="59" customFormat="1" x14ac:dyDescent="0.2">
      <c r="A15" s="61" t="s">
        <v>5</v>
      </c>
      <c r="B15" s="56">
        <v>26882</v>
      </c>
      <c r="C15" s="56">
        <v>5614</v>
      </c>
      <c r="D15" s="56">
        <v>449</v>
      </c>
      <c r="E15" s="56">
        <v>594</v>
      </c>
      <c r="F15" s="56">
        <v>114</v>
      </c>
      <c r="G15" s="56">
        <v>134</v>
      </c>
      <c r="H15" s="56">
        <v>-160647</v>
      </c>
      <c r="I15" s="56">
        <v>-638304</v>
      </c>
      <c r="J15" s="57">
        <v>-127653</v>
      </c>
      <c r="K15" s="58">
        <f t="shared" si="0"/>
        <v>-892817</v>
      </c>
      <c r="M15" s="60"/>
      <c r="N15" s="60"/>
      <c r="O15" s="60"/>
      <c r="P15" s="60"/>
      <c r="Q15" s="60"/>
      <c r="R15" s="60"/>
      <c r="S15" s="60"/>
    </row>
    <row r="16" spans="1:19" s="59" customFormat="1" x14ac:dyDescent="0.2">
      <c r="A16" s="61" t="s">
        <v>6</v>
      </c>
      <c r="B16" s="56">
        <v>-191137</v>
      </c>
      <c r="C16" s="56">
        <v>-39926</v>
      </c>
      <c r="D16" s="56">
        <v>-3192</v>
      </c>
      <c r="E16" s="56">
        <v>-4225</v>
      </c>
      <c r="F16" s="56">
        <v>-809</v>
      </c>
      <c r="G16" s="56">
        <v>-948</v>
      </c>
      <c r="H16" s="56">
        <v>9328</v>
      </c>
      <c r="I16" s="56">
        <v>37060</v>
      </c>
      <c r="J16" s="57">
        <v>-28832</v>
      </c>
      <c r="K16" s="58">
        <f t="shared" si="0"/>
        <v>-222681</v>
      </c>
      <c r="M16" s="60"/>
      <c r="N16" s="60"/>
      <c r="O16" s="60"/>
      <c r="P16" s="60"/>
      <c r="Q16" s="60"/>
      <c r="R16" s="60"/>
      <c r="S16" s="60"/>
    </row>
    <row r="17" spans="1:19" s="59" customFormat="1" x14ac:dyDescent="0.2">
      <c r="A17" s="61" t="s">
        <v>7</v>
      </c>
      <c r="B17" s="56">
        <v>60989</v>
      </c>
      <c r="C17" s="56">
        <v>12742</v>
      </c>
      <c r="D17" s="56">
        <v>1019</v>
      </c>
      <c r="E17" s="56">
        <v>1348</v>
      </c>
      <c r="F17" s="56">
        <v>258</v>
      </c>
      <c r="G17" s="56">
        <v>303</v>
      </c>
      <c r="H17" s="56">
        <v>-172911</v>
      </c>
      <c r="I17" s="56">
        <v>-687032</v>
      </c>
      <c r="J17" s="57">
        <v>-114498</v>
      </c>
      <c r="K17" s="58">
        <f t="shared" si="0"/>
        <v>-897782</v>
      </c>
      <c r="M17" s="60"/>
      <c r="N17" s="60"/>
      <c r="O17" s="60"/>
      <c r="P17" s="60"/>
      <c r="Q17" s="60"/>
      <c r="R17" s="60"/>
      <c r="S17" s="60"/>
    </row>
    <row r="18" spans="1:19" s="59" customFormat="1" x14ac:dyDescent="0.2">
      <c r="A18" s="61" t="s">
        <v>8</v>
      </c>
      <c r="B18" s="56">
        <v>1651102</v>
      </c>
      <c r="C18" s="56">
        <v>344865</v>
      </c>
      <c r="D18" s="56">
        <v>27574</v>
      </c>
      <c r="E18" s="56">
        <v>36501</v>
      </c>
      <c r="F18" s="56">
        <v>6989</v>
      </c>
      <c r="G18" s="56">
        <v>8188</v>
      </c>
      <c r="H18" s="56">
        <v>59808</v>
      </c>
      <c r="I18" s="56">
        <v>237636</v>
      </c>
      <c r="J18" s="57">
        <v>12552140</v>
      </c>
      <c r="K18" s="58">
        <f t="shared" si="0"/>
        <v>14924803</v>
      </c>
      <c r="M18" s="60"/>
      <c r="N18" s="60"/>
      <c r="O18" s="60"/>
      <c r="P18" s="60"/>
      <c r="Q18" s="60"/>
      <c r="R18" s="60"/>
      <c r="S18" s="60"/>
    </row>
    <row r="19" spans="1:19" s="59" customFormat="1" x14ac:dyDescent="0.2">
      <c r="A19" s="61" t="s">
        <v>9</v>
      </c>
      <c r="B19" s="56">
        <v>2565</v>
      </c>
      <c r="C19" s="56">
        <v>539</v>
      </c>
      <c r="D19" s="56">
        <v>43</v>
      </c>
      <c r="E19" s="56">
        <v>57</v>
      </c>
      <c r="F19" s="56">
        <v>11</v>
      </c>
      <c r="G19" s="56">
        <v>13</v>
      </c>
      <c r="H19" s="56">
        <v>-48127</v>
      </c>
      <c r="I19" s="56">
        <v>-191226</v>
      </c>
      <c r="J19" s="57">
        <v>-22452</v>
      </c>
      <c r="K19" s="58">
        <f t="shared" si="0"/>
        <v>-258577</v>
      </c>
      <c r="M19" s="60"/>
      <c r="N19" s="60"/>
      <c r="O19" s="60"/>
      <c r="P19" s="60"/>
      <c r="Q19" s="60"/>
      <c r="R19" s="60"/>
      <c r="S19" s="60"/>
    </row>
    <row r="20" spans="1:19" s="59" customFormat="1" x14ac:dyDescent="0.2">
      <c r="A20" s="61" t="s">
        <v>10</v>
      </c>
      <c r="B20" s="56">
        <v>88830</v>
      </c>
      <c r="C20" s="56">
        <v>18553</v>
      </c>
      <c r="D20" s="56">
        <v>1483</v>
      </c>
      <c r="E20" s="56">
        <v>1964</v>
      </c>
      <c r="F20" s="56">
        <v>376</v>
      </c>
      <c r="G20" s="56">
        <v>441</v>
      </c>
      <c r="H20" s="56">
        <v>217798</v>
      </c>
      <c r="I20" s="56">
        <v>865385</v>
      </c>
      <c r="J20" s="57">
        <v>22644</v>
      </c>
      <c r="K20" s="58">
        <f t="shared" si="0"/>
        <v>1217474</v>
      </c>
      <c r="M20" s="60"/>
      <c r="N20" s="60"/>
      <c r="O20" s="60"/>
      <c r="P20" s="60"/>
      <c r="Q20" s="60"/>
      <c r="R20" s="60"/>
      <c r="S20" s="60"/>
    </row>
    <row r="21" spans="1:19" s="59" customFormat="1" x14ac:dyDescent="0.2">
      <c r="A21" s="61" t="s">
        <v>11</v>
      </c>
      <c r="B21" s="56">
        <v>-59544</v>
      </c>
      <c r="C21" s="56">
        <v>-12435</v>
      </c>
      <c r="D21" s="56">
        <v>-994</v>
      </c>
      <c r="E21" s="56">
        <v>-1316</v>
      </c>
      <c r="F21" s="56">
        <v>-252</v>
      </c>
      <c r="G21" s="56">
        <v>-295</v>
      </c>
      <c r="H21" s="56">
        <v>-27556</v>
      </c>
      <c r="I21" s="56">
        <v>-109488</v>
      </c>
      <c r="J21" s="57">
        <v>-591364</v>
      </c>
      <c r="K21" s="58">
        <f t="shared" si="0"/>
        <v>-803244</v>
      </c>
      <c r="M21" s="60"/>
      <c r="N21" s="60"/>
      <c r="O21" s="60"/>
      <c r="P21" s="60"/>
      <c r="Q21" s="60"/>
      <c r="R21" s="60"/>
      <c r="S21" s="60"/>
    </row>
    <row r="22" spans="1:19" s="59" customFormat="1" x14ac:dyDescent="0.2">
      <c r="A22" s="61" t="s">
        <v>12</v>
      </c>
      <c r="B22" s="56">
        <v>282461</v>
      </c>
      <c r="C22" s="56">
        <v>58996</v>
      </c>
      <c r="D22" s="56">
        <v>4717</v>
      </c>
      <c r="E22" s="56">
        <v>6244</v>
      </c>
      <c r="F22" s="56">
        <v>1196</v>
      </c>
      <c r="G22" s="56">
        <v>1401</v>
      </c>
      <c r="H22" s="56">
        <v>198872</v>
      </c>
      <c r="I22" s="56">
        <v>790185</v>
      </c>
      <c r="J22" s="57">
        <v>195854</v>
      </c>
      <c r="K22" s="58">
        <f t="shared" si="0"/>
        <v>1539926</v>
      </c>
      <c r="M22" s="60"/>
      <c r="N22" s="60"/>
      <c r="O22" s="60"/>
      <c r="P22" s="60"/>
      <c r="Q22" s="60"/>
      <c r="R22" s="60"/>
      <c r="S22" s="60"/>
    </row>
    <row r="23" spans="1:19" s="59" customFormat="1" x14ac:dyDescent="0.2">
      <c r="A23" s="61" t="s">
        <v>13</v>
      </c>
      <c r="B23" s="56">
        <v>-11385</v>
      </c>
      <c r="C23" s="56">
        <v>-2376</v>
      </c>
      <c r="D23" s="56">
        <v>-190</v>
      </c>
      <c r="E23" s="56">
        <v>-252</v>
      </c>
      <c r="F23" s="56">
        <v>-48</v>
      </c>
      <c r="G23" s="56">
        <v>-57</v>
      </c>
      <c r="H23" s="56">
        <v>7701</v>
      </c>
      <c r="I23" s="56">
        <v>30597</v>
      </c>
      <c r="J23" s="57">
        <v>-85105</v>
      </c>
      <c r="K23" s="58">
        <f t="shared" si="0"/>
        <v>-61115</v>
      </c>
      <c r="M23" s="60"/>
      <c r="N23" s="60"/>
      <c r="O23" s="60"/>
      <c r="P23" s="60"/>
      <c r="Q23" s="60"/>
      <c r="R23" s="60"/>
      <c r="S23" s="60"/>
    </row>
    <row r="24" spans="1:19" s="59" customFormat="1" x14ac:dyDescent="0.2">
      <c r="A24" s="61" t="s">
        <v>14</v>
      </c>
      <c r="B24" s="56">
        <v>-148228</v>
      </c>
      <c r="C24" s="56">
        <v>-30961</v>
      </c>
      <c r="D24" s="56">
        <v>-2475</v>
      </c>
      <c r="E24" s="56">
        <v>-3277</v>
      </c>
      <c r="F24" s="56">
        <v>-627</v>
      </c>
      <c r="G24" s="56">
        <v>-735</v>
      </c>
      <c r="H24" s="56">
        <v>-125540</v>
      </c>
      <c r="I24" s="56">
        <v>-498816</v>
      </c>
      <c r="J24" s="57">
        <v>117690</v>
      </c>
      <c r="K24" s="58">
        <f t="shared" si="0"/>
        <v>-692969</v>
      </c>
      <c r="M24" s="60"/>
      <c r="N24" s="60"/>
      <c r="O24" s="60"/>
      <c r="P24" s="60"/>
      <c r="Q24" s="60"/>
      <c r="R24" s="60"/>
      <c r="S24" s="60"/>
    </row>
    <row r="25" spans="1:19" s="59" customFormat="1" x14ac:dyDescent="0.2">
      <c r="A25" s="61" t="s">
        <v>15</v>
      </c>
      <c r="B25" s="56">
        <v>29743</v>
      </c>
      <c r="C25" s="56">
        <v>6213</v>
      </c>
      <c r="D25" s="56">
        <v>496</v>
      </c>
      <c r="E25" s="56">
        <v>657</v>
      </c>
      <c r="F25" s="56">
        <v>126</v>
      </c>
      <c r="G25" s="56">
        <v>147</v>
      </c>
      <c r="H25" s="56">
        <v>-78736</v>
      </c>
      <c r="I25" s="56">
        <v>-312841</v>
      </c>
      <c r="J25" s="57">
        <v>0</v>
      </c>
      <c r="K25" s="58">
        <f t="shared" si="0"/>
        <v>-354195</v>
      </c>
      <c r="M25" s="60"/>
      <c r="N25" s="60"/>
      <c r="O25" s="60"/>
      <c r="P25" s="60"/>
      <c r="Q25" s="60"/>
      <c r="R25" s="60"/>
      <c r="S25" s="60"/>
    </row>
    <row r="26" spans="1:19" s="59" customFormat="1" x14ac:dyDescent="0.2">
      <c r="A26" s="61" t="s">
        <v>16</v>
      </c>
      <c r="B26" s="56">
        <v>25568</v>
      </c>
      <c r="C26" s="56">
        <v>5339</v>
      </c>
      <c r="D26" s="56">
        <v>427</v>
      </c>
      <c r="E26" s="56">
        <v>565</v>
      </c>
      <c r="F26" s="56">
        <v>108</v>
      </c>
      <c r="G26" s="56">
        <v>127</v>
      </c>
      <c r="H26" s="56">
        <v>-133326</v>
      </c>
      <c r="I26" s="56">
        <v>-529751</v>
      </c>
      <c r="J26" s="57">
        <v>-169945</v>
      </c>
      <c r="K26" s="58">
        <f t="shared" si="0"/>
        <v>-800888</v>
      </c>
      <c r="M26" s="60"/>
      <c r="N26" s="60"/>
      <c r="O26" s="60"/>
      <c r="P26" s="60"/>
      <c r="Q26" s="60"/>
      <c r="R26" s="60"/>
      <c r="S26" s="60"/>
    </row>
    <row r="27" spans="1:19" s="59" customFormat="1" x14ac:dyDescent="0.2">
      <c r="A27" s="61" t="s">
        <v>17</v>
      </c>
      <c r="B27" s="56">
        <v>-4560</v>
      </c>
      <c r="C27" s="56">
        <v>-952</v>
      </c>
      <c r="D27" s="56">
        <v>-76</v>
      </c>
      <c r="E27" s="56">
        <v>-101</v>
      </c>
      <c r="F27" s="56">
        <v>-19</v>
      </c>
      <c r="G27" s="56">
        <v>-23</v>
      </c>
      <c r="H27" s="56">
        <v>95246</v>
      </c>
      <c r="I27" s="56">
        <v>378445</v>
      </c>
      <c r="J27" s="57">
        <v>131915</v>
      </c>
      <c r="K27" s="58">
        <f t="shared" si="0"/>
        <v>599875</v>
      </c>
      <c r="M27" s="60"/>
      <c r="N27" s="60"/>
      <c r="O27" s="60"/>
      <c r="P27" s="60"/>
      <c r="Q27" s="60"/>
      <c r="R27" s="60"/>
      <c r="S27" s="60"/>
    </row>
    <row r="28" spans="1:19" s="59" customFormat="1" x14ac:dyDescent="0.2">
      <c r="A28" s="61" t="s">
        <v>18</v>
      </c>
      <c r="B28" s="56">
        <v>164708</v>
      </c>
      <c r="C28" s="56">
        <v>34400</v>
      </c>
      <c r="D28" s="56">
        <v>2750</v>
      </c>
      <c r="E28" s="56">
        <v>3641</v>
      </c>
      <c r="F28" s="56">
        <v>697</v>
      </c>
      <c r="G28" s="56">
        <v>817</v>
      </c>
      <c r="H28" s="56">
        <v>121391</v>
      </c>
      <c r="I28" s="56">
        <v>482325</v>
      </c>
      <c r="J28" s="57">
        <v>302075</v>
      </c>
      <c r="K28" s="58">
        <f t="shared" si="0"/>
        <v>1112804</v>
      </c>
      <c r="M28" s="60"/>
      <c r="N28" s="60"/>
      <c r="O28" s="60"/>
      <c r="P28" s="60"/>
      <c r="Q28" s="60"/>
      <c r="R28" s="60"/>
      <c r="S28" s="60"/>
    </row>
    <row r="29" spans="1:19" s="59" customFormat="1" x14ac:dyDescent="0.2">
      <c r="A29" s="61" t="s">
        <v>19</v>
      </c>
      <c r="B29" s="56">
        <v>7021</v>
      </c>
      <c r="C29" s="56">
        <v>1466</v>
      </c>
      <c r="D29" s="56">
        <v>117</v>
      </c>
      <c r="E29" s="56">
        <v>155</v>
      </c>
      <c r="F29" s="56">
        <v>30</v>
      </c>
      <c r="G29" s="56">
        <v>35</v>
      </c>
      <c r="H29" s="56">
        <v>123144</v>
      </c>
      <c r="I29" s="56">
        <v>489294</v>
      </c>
      <c r="J29" s="57">
        <v>-5519</v>
      </c>
      <c r="K29" s="58">
        <f t="shared" si="0"/>
        <v>615743</v>
      </c>
      <c r="M29" s="60"/>
      <c r="N29" s="60"/>
      <c r="O29" s="60"/>
      <c r="P29" s="60"/>
      <c r="Q29" s="60"/>
      <c r="R29" s="60"/>
      <c r="S29" s="60"/>
    </row>
    <row r="30" spans="1:19" s="59" customFormat="1" x14ac:dyDescent="0.2">
      <c r="A30" s="61" t="s">
        <v>20</v>
      </c>
      <c r="B30" s="56">
        <v>365189</v>
      </c>
      <c r="C30" s="56">
        <v>76278</v>
      </c>
      <c r="D30" s="56">
        <v>6098</v>
      </c>
      <c r="E30" s="56">
        <v>8073</v>
      </c>
      <c r="F30" s="56">
        <v>1546</v>
      </c>
      <c r="G30" s="56">
        <v>1811</v>
      </c>
      <c r="H30" s="56">
        <v>103121</v>
      </c>
      <c r="I30" s="56">
        <v>409736</v>
      </c>
      <c r="J30" s="57">
        <v>0</v>
      </c>
      <c r="K30" s="58">
        <f t="shared" si="0"/>
        <v>971852</v>
      </c>
      <c r="M30" s="60"/>
      <c r="N30" s="60"/>
      <c r="O30" s="60"/>
      <c r="P30" s="60"/>
      <c r="Q30" s="60"/>
      <c r="R30" s="60"/>
      <c r="S30" s="60"/>
    </row>
    <row r="31" spans="1:19" s="59" customFormat="1" x14ac:dyDescent="0.2">
      <c r="A31" s="61" t="s">
        <v>21</v>
      </c>
      <c r="B31" s="56">
        <v>-1541044</v>
      </c>
      <c r="C31" s="56">
        <v>-321878</v>
      </c>
      <c r="D31" s="56">
        <v>-25736</v>
      </c>
      <c r="E31" s="56">
        <v>-34068</v>
      </c>
      <c r="F31" s="56">
        <v>-6523</v>
      </c>
      <c r="G31" s="56">
        <v>-7643</v>
      </c>
      <c r="H31" s="56">
        <v>-78135</v>
      </c>
      <c r="I31" s="56">
        <v>-310453</v>
      </c>
      <c r="J31" s="57">
        <v>-5596558</v>
      </c>
      <c r="K31" s="58">
        <f t="shared" si="0"/>
        <v>-7922038</v>
      </c>
      <c r="M31" s="60"/>
      <c r="N31" s="60"/>
      <c r="O31" s="60"/>
      <c r="P31" s="60"/>
      <c r="Q31" s="60"/>
      <c r="R31" s="60"/>
      <c r="S31" s="60"/>
    </row>
    <row r="32" spans="1:19" s="59" customFormat="1" x14ac:dyDescent="0.2">
      <c r="A32" s="61" t="s">
        <v>22</v>
      </c>
      <c r="B32" s="56">
        <v>-331470</v>
      </c>
      <c r="C32" s="56">
        <v>-69235</v>
      </c>
      <c r="D32" s="56">
        <v>-5535</v>
      </c>
      <c r="E32" s="56">
        <v>-7328</v>
      </c>
      <c r="F32" s="56">
        <v>-1404</v>
      </c>
      <c r="G32" s="56">
        <v>-1644</v>
      </c>
      <c r="H32" s="56">
        <v>-39996</v>
      </c>
      <c r="I32" s="56">
        <v>-158916</v>
      </c>
      <c r="J32" s="57">
        <v>-27298</v>
      </c>
      <c r="K32" s="58">
        <f t="shared" si="0"/>
        <v>-642826</v>
      </c>
      <c r="M32" s="60"/>
      <c r="N32" s="60"/>
      <c r="O32" s="60"/>
      <c r="P32" s="60"/>
      <c r="Q32" s="60"/>
      <c r="R32" s="60"/>
      <c r="S32" s="60"/>
    </row>
    <row r="33" spans="1:19" s="59" customFormat="1" x14ac:dyDescent="0.2">
      <c r="A33" s="61" t="s">
        <v>23</v>
      </c>
      <c r="B33" s="56">
        <v>-214112</v>
      </c>
      <c r="C33" s="56">
        <v>-44730</v>
      </c>
      <c r="D33" s="56">
        <v>-3576</v>
      </c>
      <c r="E33" s="56">
        <v>-4733</v>
      </c>
      <c r="F33" s="56">
        <v>-906</v>
      </c>
      <c r="G33" s="56">
        <v>-1062</v>
      </c>
      <c r="H33" s="56">
        <v>-105969</v>
      </c>
      <c r="I33" s="56">
        <v>-421053</v>
      </c>
      <c r="J33" s="57">
        <v>-141654</v>
      </c>
      <c r="K33" s="58">
        <f t="shared" si="0"/>
        <v>-937795</v>
      </c>
      <c r="M33" s="60"/>
      <c r="N33" s="60"/>
      <c r="O33" s="60"/>
      <c r="P33" s="60"/>
      <c r="Q33" s="60"/>
      <c r="R33" s="60"/>
      <c r="S33" s="60"/>
    </row>
    <row r="34" spans="1:19" s="59" customFormat="1" x14ac:dyDescent="0.2">
      <c r="A34" s="61" t="s">
        <v>24</v>
      </c>
      <c r="B34" s="56">
        <v>117274</v>
      </c>
      <c r="C34" s="56">
        <v>24495</v>
      </c>
      <c r="D34" s="56">
        <v>1958</v>
      </c>
      <c r="E34" s="56">
        <v>2593</v>
      </c>
      <c r="F34" s="56">
        <v>496</v>
      </c>
      <c r="G34" s="56">
        <v>582</v>
      </c>
      <c r="H34" s="56">
        <v>39917</v>
      </c>
      <c r="I34" s="56">
        <v>158603</v>
      </c>
      <c r="J34" s="57">
        <v>0</v>
      </c>
      <c r="K34" s="58">
        <f t="shared" si="0"/>
        <v>345918</v>
      </c>
      <c r="M34" s="60"/>
      <c r="N34" s="60"/>
      <c r="O34" s="60"/>
      <c r="P34" s="60"/>
      <c r="Q34" s="60"/>
      <c r="R34" s="60"/>
      <c r="S34" s="60"/>
    </row>
    <row r="35" spans="1:19" s="59" customFormat="1" x14ac:dyDescent="0.2">
      <c r="A35" s="61" t="s">
        <v>25</v>
      </c>
      <c r="B35" s="56">
        <v>68395</v>
      </c>
      <c r="C35" s="56">
        <v>14293</v>
      </c>
      <c r="D35" s="56">
        <v>1143</v>
      </c>
      <c r="E35" s="56">
        <v>1512</v>
      </c>
      <c r="F35" s="56">
        <v>289</v>
      </c>
      <c r="G35" s="56">
        <v>339</v>
      </c>
      <c r="H35" s="56">
        <v>108558</v>
      </c>
      <c r="I35" s="56">
        <v>431334</v>
      </c>
      <c r="J35" s="57">
        <v>0</v>
      </c>
      <c r="K35" s="58">
        <f t="shared" si="0"/>
        <v>625863</v>
      </c>
      <c r="M35" s="60"/>
      <c r="N35" s="60"/>
      <c r="O35" s="60"/>
      <c r="P35" s="60"/>
      <c r="Q35" s="60"/>
      <c r="R35" s="60"/>
      <c r="S35" s="60"/>
    </row>
    <row r="36" spans="1:19" s="59" customFormat="1" x14ac:dyDescent="0.2">
      <c r="A36" s="61" t="s">
        <v>26</v>
      </c>
      <c r="B36" s="56">
        <v>5276231</v>
      </c>
      <c r="C36" s="56">
        <v>1102052</v>
      </c>
      <c r="D36" s="56">
        <v>88115</v>
      </c>
      <c r="E36" s="56">
        <v>116641</v>
      </c>
      <c r="F36" s="56">
        <v>22336</v>
      </c>
      <c r="G36" s="56">
        <v>26168</v>
      </c>
      <c r="H36" s="56">
        <v>63812</v>
      </c>
      <c r="I36" s="56">
        <v>253549</v>
      </c>
      <c r="J36" s="57">
        <v>5202252</v>
      </c>
      <c r="K36" s="58">
        <f t="shared" si="0"/>
        <v>12151156</v>
      </c>
      <c r="M36" s="60"/>
      <c r="N36" s="60"/>
      <c r="O36" s="60"/>
      <c r="P36" s="60"/>
      <c r="Q36" s="60"/>
      <c r="R36" s="60"/>
      <c r="S36" s="60"/>
    </row>
    <row r="37" spans="1:19" s="59" customFormat="1" x14ac:dyDescent="0.2">
      <c r="A37" s="61" t="s">
        <v>27</v>
      </c>
      <c r="B37" s="56">
        <v>-16804</v>
      </c>
      <c r="C37" s="56">
        <v>-3514</v>
      </c>
      <c r="D37" s="56">
        <v>-281</v>
      </c>
      <c r="E37" s="56">
        <v>-372</v>
      </c>
      <c r="F37" s="56">
        <v>-71</v>
      </c>
      <c r="G37" s="56">
        <v>-84</v>
      </c>
      <c r="H37" s="56">
        <v>26609</v>
      </c>
      <c r="I37" s="56">
        <v>105724</v>
      </c>
      <c r="J37" s="57">
        <v>-69542</v>
      </c>
      <c r="K37" s="58">
        <f t="shared" si="0"/>
        <v>41665</v>
      </c>
      <c r="M37" s="60"/>
      <c r="N37" s="60"/>
      <c r="O37" s="60"/>
      <c r="P37" s="60"/>
      <c r="Q37" s="60"/>
      <c r="R37" s="60"/>
      <c r="S37" s="60"/>
    </row>
    <row r="38" spans="1:19" s="59" customFormat="1" ht="11.25" customHeight="1" x14ac:dyDescent="0.2">
      <c r="A38" s="61" t="s">
        <v>28</v>
      </c>
      <c r="B38" s="56">
        <v>-41091</v>
      </c>
      <c r="C38" s="56">
        <v>-8583</v>
      </c>
      <c r="D38" s="56">
        <v>-686</v>
      </c>
      <c r="E38" s="56">
        <v>-908</v>
      </c>
      <c r="F38" s="56">
        <v>-174</v>
      </c>
      <c r="G38" s="56">
        <v>-203</v>
      </c>
      <c r="H38" s="56">
        <v>-47474</v>
      </c>
      <c r="I38" s="56">
        <v>-188629</v>
      </c>
      <c r="J38" s="57">
        <v>-209320</v>
      </c>
      <c r="K38" s="58">
        <f t="shared" si="0"/>
        <v>-497068</v>
      </c>
      <c r="M38" s="60"/>
      <c r="N38" s="60"/>
      <c r="O38" s="60"/>
      <c r="P38" s="60"/>
      <c r="Q38" s="60"/>
      <c r="R38" s="60"/>
      <c r="S38" s="60"/>
    </row>
    <row r="39" spans="1:19" s="59" customFormat="1" x14ac:dyDescent="0.2">
      <c r="A39" s="61" t="s">
        <v>29</v>
      </c>
      <c r="B39" s="56">
        <v>-29120</v>
      </c>
      <c r="C39" s="56">
        <v>-6074</v>
      </c>
      <c r="D39" s="56">
        <v>-486</v>
      </c>
      <c r="E39" s="56">
        <v>-644</v>
      </c>
      <c r="F39" s="56">
        <v>-124</v>
      </c>
      <c r="G39" s="56">
        <v>-144</v>
      </c>
      <c r="H39" s="56">
        <v>147100</v>
      </c>
      <c r="I39" s="56">
        <v>584480</v>
      </c>
      <c r="J39" s="57">
        <v>-195703</v>
      </c>
      <c r="K39" s="58">
        <f t="shared" si="0"/>
        <v>499285</v>
      </c>
      <c r="M39" s="60"/>
      <c r="N39" s="60"/>
      <c r="O39" s="60"/>
      <c r="P39" s="60"/>
      <c r="Q39" s="60"/>
      <c r="R39" s="60"/>
      <c r="S39" s="60"/>
    </row>
    <row r="40" spans="1:19" s="59" customFormat="1" ht="12.75" customHeight="1" x14ac:dyDescent="0.2">
      <c r="A40" s="61" t="s">
        <v>30</v>
      </c>
      <c r="B40" s="56">
        <v>92869</v>
      </c>
      <c r="C40" s="56">
        <v>19399</v>
      </c>
      <c r="D40" s="56">
        <v>1551</v>
      </c>
      <c r="E40" s="56">
        <v>2053</v>
      </c>
      <c r="F40" s="56">
        <v>393</v>
      </c>
      <c r="G40" s="56">
        <v>461</v>
      </c>
      <c r="H40" s="56">
        <v>240316</v>
      </c>
      <c r="I40" s="56">
        <v>954856</v>
      </c>
      <c r="J40" s="57">
        <v>43140</v>
      </c>
      <c r="K40" s="58">
        <f t="shared" si="0"/>
        <v>1355038</v>
      </c>
      <c r="M40" s="60"/>
      <c r="N40" s="60"/>
      <c r="O40" s="60"/>
      <c r="P40" s="60"/>
      <c r="Q40" s="60"/>
      <c r="R40" s="60"/>
      <c r="S40" s="60"/>
    </row>
    <row r="41" spans="1:19" s="59" customFormat="1" x14ac:dyDescent="0.2">
      <c r="A41" s="61" t="s">
        <v>31</v>
      </c>
      <c r="B41" s="56">
        <v>-1216631</v>
      </c>
      <c r="C41" s="56">
        <v>-254124</v>
      </c>
      <c r="D41" s="56">
        <v>-20319</v>
      </c>
      <c r="E41" s="56">
        <v>-26896</v>
      </c>
      <c r="F41" s="56">
        <v>-5150</v>
      </c>
      <c r="G41" s="56">
        <v>-6035</v>
      </c>
      <c r="H41" s="56">
        <v>-132324</v>
      </c>
      <c r="I41" s="56">
        <v>-525765</v>
      </c>
      <c r="J41" s="57">
        <v>0</v>
      </c>
      <c r="K41" s="58">
        <f t="shared" si="0"/>
        <v>-2187244</v>
      </c>
      <c r="M41" s="60"/>
      <c r="N41" s="60"/>
      <c r="O41" s="60"/>
      <c r="P41" s="60"/>
      <c r="Q41" s="60"/>
      <c r="R41" s="60"/>
      <c r="S41" s="60"/>
    </row>
    <row r="42" spans="1:19" s="59" customFormat="1" x14ac:dyDescent="0.2">
      <c r="A42" s="61" t="s">
        <v>32</v>
      </c>
      <c r="B42" s="56">
        <v>366039</v>
      </c>
      <c r="C42" s="56">
        <v>76453</v>
      </c>
      <c r="D42" s="56">
        <v>6113</v>
      </c>
      <c r="E42" s="56">
        <v>8092</v>
      </c>
      <c r="F42" s="56">
        <v>1550</v>
      </c>
      <c r="G42" s="56">
        <v>1816</v>
      </c>
      <c r="H42" s="56">
        <v>-50457</v>
      </c>
      <c r="I42" s="56">
        <v>-200484</v>
      </c>
      <c r="J42" s="57">
        <v>-1124075</v>
      </c>
      <c r="K42" s="58">
        <f t="shared" si="0"/>
        <v>-914953</v>
      </c>
      <c r="M42" s="60"/>
      <c r="N42" s="60"/>
      <c r="O42" s="60"/>
      <c r="P42" s="60"/>
      <c r="Q42" s="60"/>
      <c r="R42" s="60"/>
      <c r="S42" s="60"/>
    </row>
    <row r="43" spans="1:19" s="59" customFormat="1" x14ac:dyDescent="0.2">
      <c r="A43" s="61" t="s">
        <v>33</v>
      </c>
      <c r="B43" s="56">
        <v>99462</v>
      </c>
      <c r="C43" s="56">
        <v>20775</v>
      </c>
      <c r="D43" s="56">
        <v>1661</v>
      </c>
      <c r="E43" s="56">
        <v>2199</v>
      </c>
      <c r="F43" s="56">
        <v>421</v>
      </c>
      <c r="G43" s="56">
        <v>494</v>
      </c>
      <c r="H43" s="56">
        <v>120978</v>
      </c>
      <c r="I43" s="56">
        <v>480685</v>
      </c>
      <c r="J43" s="57">
        <v>70001</v>
      </c>
      <c r="K43" s="58">
        <f t="shared" si="0"/>
        <v>796676</v>
      </c>
      <c r="M43" s="60"/>
      <c r="N43" s="60"/>
      <c r="O43" s="60"/>
      <c r="P43" s="60"/>
      <c r="Q43" s="60"/>
      <c r="R43" s="60"/>
      <c r="S43" s="60"/>
    </row>
    <row r="44" spans="1:19" s="59" customFormat="1" x14ac:dyDescent="0.2">
      <c r="A44" s="61" t="s">
        <v>34</v>
      </c>
      <c r="B44" s="56">
        <v>-405929</v>
      </c>
      <c r="C44" s="56">
        <v>-84782</v>
      </c>
      <c r="D44" s="56">
        <v>-6779</v>
      </c>
      <c r="E44" s="56">
        <v>-8974</v>
      </c>
      <c r="F44" s="56">
        <v>-1718</v>
      </c>
      <c r="G44" s="56">
        <v>-2014</v>
      </c>
      <c r="H44" s="56">
        <v>-47737</v>
      </c>
      <c r="I44" s="56">
        <v>-189672</v>
      </c>
      <c r="J44" s="57">
        <v>-735118</v>
      </c>
      <c r="K44" s="58">
        <f t="shared" si="0"/>
        <v>-1482723</v>
      </c>
      <c r="M44" s="60"/>
      <c r="N44" s="60"/>
      <c r="O44" s="60"/>
      <c r="P44" s="60"/>
      <c r="Q44" s="60"/>
      <c r="R44" s="60"/>
      <c r="S44" s="60"/>
    </row>
    <row r="45" spans="1:19" s="59" customFormat="1" x14ac:dyDescent="0.2">
      <c r="A45" s="61" t="s">
        <v>35</v>
      </c>
      <c r="B45" s="56">
        <v>5959</v>
      </c>
      <c r="C45" s="56">
        <v>1249</v>
      </c>
      <c r="D45" s="56">
        <v>100</v>
      </c>
      <c r="E45" s="56">
        <v>132</v>
      </c>
      <c r="F45" s="56">
        <v>26</v>
      </c>
      <c r="G45" s="56">
        <v>30</v>
      </c>
      <c r="H45" s="56">
        <v>243375</v>
      </c>
      <c r="I45" s="56">
        <v>967007</v>
      </c>
      <c r="J45" s="57">
        <v>22507</v>
      </c>
      <c r="K45" s="58">
        <f t="shared" si="0"/>
        <v>1240385</v>
      </c>
      <c r="M45" s="60"/>
      <c r="N45" s="60"/>
      <c r="O45" s="60"/>
      <c r="P45" s="60"/>
      <c r="Q45" s="60"/>
      <c r="R45" s="60"/>
      <c r="S45" s="60"/>
    </row>
    <row r="46" spans="1:19" s="59" customFormat="1" x14ac:dyDescent="0.2">
      <c r="A46" s="61" t="s">
        <v>36</v>
      </c>
      <c r="B46" s="56">
        <v>266722</v>
      </c>
      <c r="C46" s="56">
        <v>55715</v>
      </c>
      <c r="D46" s="56">
        <v>4455</v>
      </c>
      <c r="E46" s="56">
        <v>5897</v>
      </c>
      <c r="F46" s="56">
        <v>1129</v>
      </c>
      <c r="G46" s="56">
        <v>1323</v>
      </c>
      <c r="H46" s="56">
        <v>-85300</v>
      </c>
      <c r="I46" s="56">
        <v>-338925</v>
      </c>
      <c r="J46" s="57">
        <v>568913</v>
      </c>
      <c r="K46" s="58">
        <f t="shared" si="0"/>
        <v>479929</v>
      </c>
      <c r="M46" s="60"/>
      <c r="N46" s="60"/>
      <c r="O46" s="60"/>
      <c r="P46" s="60"/>
      <c r="Q46" s="60"/>
      <c r="R46" s="60"/>
      <c r="S46" s="60"/>
    </row>
    <row r="47" spans="1:19" s="59" customFormat="1" x14ac:dyDescent="0.2">
      <c r="A47" s="61" t="s">
        <v>37</v>
      </c>
      <c r="B47" s="56">
        <v>-81666</v>
      </c>
      <c r="C47" s="56">
        <v>-17060</v>
      </c>
      <c r="D47" s="56">
        <v>-1364</v>
      </c>
      <c r="E47" s="56">
        <v>-1805</v>
      </c>
      <c r="F47" s="56">
        <v>-346</v>
      </c>
      <c r="G47" s="56">
        <v>-405</v>
      </c>
      <c r="H47" s="56">
        <v>25161</v>
      </c>
      <c r="I47" s="56">
        <v>99972</v>
      </c>
      <c r="J47" s="57">
        <v>-1956679</v>
      </c>
      <c r="K47" s="58">
        <f t="shared" si="0"/>
        <v>-1934192</v>
      </c>
      <c r="M47" s="60"/>
      <c r="N47" s="60"/>
      <c r="O47" s="60"/>
      <c r="P47" s="60"/>
      <c r="Q47" s="60"/>
      <c r="R47" s="60"/>
      <c r="S47" s="60"/>
    </row>
    <row r="48" spans="1:19" s="59" customFormat="1" x14ac:dyDescent="0.2">
      <c r="A48" s="61" t="s">
        <v>38</v>
      </c>
      <c r="B48" s="56">
        <v>-184598</v>
      </c>
      <c r="C48" s="56">
        <v>-38549</v>
      </c>
      <c r="D48" s="56">
        <v>-3082</v>
      </c>
      <c r="E48" s="56">
        <v>-4081</v>
      </c>
      <c r="F48" s="56">
        <v>-781</v>
      </c>
      <c r="G48" s="56">
        <v>-916</v>
      </c>
      <c r="H48" s="56">
        <v>-189751</v>
      </c>
      <c r="I48" s="56">
        <v>-753946</v>
      </c>
      <c r="J48" s="57">
        <v>-941837</v>
      </c>
      <c r="K48" s="58">
        <f t="shared" si="0"/>
        <v>-2117541</v>
      </c>
      <c r="M48" s="60"/>
      <c r="N48" s="60"/>
      <c r="O48" s="60"/>
      <c r="P48" s="60"/>
      <c r="Q48" s="60"/>
      <c r="R48" s="60"/>
      <c r="S48" s="60"/>
    </row>
    <row r="49" spans="1:19" s="59" customFormat="1" x14ac:dyDescent="0.2">
      <c r="A49" s="61" t="s">
        <v>39</v>
      </c>
      <c r="B49" s="56">
        <v>-360127</v>
      </c>
      <c r="C49" s="56">
        <v>-75220</v>
      </c>
      <c r="D49" s="56">
        <v>-6015</v>
      </c>
      <c r="E49" s="56">
        <v>-7961</v>
      </c>
      <c r="F49" s="56">
        <v>-1525</v>
      </c>
      <c r="G49" s="56">
        <v>-1786</v>
      </c>
      <c r="H49" s="56">
        <v>-37168</v>
      </c>
      <c r="I49" s="56">
        <v>-147681</v>
      </c>
      <c r="J49" s="57">
        <v>35058</v>
      </c>
      <c r="K49" s="58">
        <f t="shared" si="0"/>
        <v>-602425</v>
      </c>
      <c r="M49" s="60"/>
      <c r="N49" s="60"/>
      <c r="O49" s="60"/>
      <c r="P49" s="60"/>
      <c r="Q49" s="60"/>
      <c r="R49" s="60"/>
      <c r="S49" s="60"/>
    </row>
    <row r="50" spans="1:19" s="59" customFormat="1" x14ac:dyDescent="0.2">
      <c r="A50" s="61" t="s">
        <v>40</v>
      </c>
      <c r="B50" s="56">
        <v>-3386072</v>
      </c>
      <c r="C50" s="56">
        <v>-707245</v>
      </c>
      <c r="D50" s="56">
        <v>-56548</v>
      </c>
      <c r="E50" s="56">
        <v>-74855</v>
      </c>
      <c r="F50" s="56">
        <v>-14335</v>
      </c>
      <c r="G50" s="56">
        <v>-16794</v>
      </c>
      <c r="H50" s="56">
        <v>12679</v>
      </c>
      <c r="I50" s="56">
        <v>50379</v>
      </c>
      <c r="J50" s="57">
        <v>-4762885</v>
      </c>
      <c r="K50" s="58">
        <f t="shared" si="0"/>
        <v>-8955676</v>
      </c>
      <c r="M50" s="60"/>
      <c r="N50" s="60"/>
      <c r="O50" s="60"/>
      <c r="P50" s="60"/>
      <c r="Q50" s="60"/>
      <c r="R50" s="60"/>
      <c r="S50" s="60"/>
    </row>
    <row r="51" spans="1:19" s="59" customFormat="1" x14ac:dyDescent="0.2">
      <c r="A51" s="61" t="s">
        <v>41</v>
      </c>
      <c r="B51" s="56">
        <v>115156</v>
      </c>
      <c r="C51" s="56">
        <v>24050</v>
      </c>
      <c r="D51" s="56">
        <v>1923</v>
      </c>
      <c r="E51" s="56">
        <v>2546</v>
      </c>
      <c r="F51" s="56">
        <v>488</v>
      </c>
      <c r="G51" s="56">
        <v>571</v>
      </c>
      <c r="H51" s="56">
        <v>-84704</v>
      </c>
      <c r="I51" s="56">
        <v>-336560</v>
      </c>
      <c r="J51" s="57">
        <v>-33312</v>
      </c>
      <c r="K51" s="58">
        <f t="shared" si="0"/>
        <v>-309842</v>
      </c>
      <c r="M51" s="60"/>
      <c r="N51" s="60"/>
      <c r="O51" s="60"/>
      <c r="P51" s="60"/>
      <c r="Q51" s="60"/>
      <c r="R51" s="60"/>
      <c r="S51" s="60"/>
    </row>
    <row r="52" spans="1:19" s="59" customFormat="1" ht="12.75" thickBot="1" x14ac:dyDescent="0.25">
      <c r="A52" s="87" t="s">
        <v>42</v>
      </c>
      <c r="B52" s="88">
        <v>71512</v>
      </c>
      <c r="C52" s="88">
        <v>14912</v>
      </c>
      <c r="D52" s="88">
        <v>1192</v>
      </c>
      <c r="E52" s="88">
        <v>1580</v>
      </c>
      <c r="F52" s="88">
        <v>303</v>
      </c>
      <c r="G52" s="88">
        <v>354</v>
      </c>
      <c r="H52" s="88">
        <v>-310585</v>
      </c>
      <c r="I52" s="88">
        <v>-1234058</v>
      </c>
      <c r="J52" s="96">
        <v>240021</v>
      </c>
      <c r="K52" s="89">
        <f t="shared" si="0"/>
        <v>-1214769</v>
      </c>
      <c r="M52" s="60"/>
      <c r="N52" s="60"/>
      <c r="O52" s="60"/>
      <c r="P52" s="60"/>
      <c r="Q52" s="60"/>
      <c r="R52" s="60"/>
      <c r="S52" s="60"/>
    </row>
    <row r="53" spans="1:19" s="59" customFormat="1" ht="12.75" thickBot="1" x14ac:dyDescent="0.25">
      <c r="A53" s="63" t="s">
        <v>43</v>
      </c>
      <c r="B53" s="64">
        <f>SUM(B10:B52)</f>
        <v>0</v>
      </c>
      <c r="C53" s="64">
        <f t="shared" ref="C53:J53" si="1">SUM(C10:C52)</f>
        <v>0</v>
      </c>
      <c r="D53" s="64">
        <f t="shared" si="1"/>
        <v>0</v>
      </c>
      <c r="E53" s="64">
        <f t="shared" si="1"/>
        <v>0</v>
      </c>
      <c r="F53" s="64">
        <f t="shared" si="1"/>
        <v>0</v>
      </c>
      <c r="G53" s="64">
        <f t="shared" si="1"/>
        <v>0</v>
      </c>
      <c r="H53" s="64">
        <f t="shared" si="1"/>
        <v>0</v>
      </c>
      <c r="I53" s="64">
        <f t="shared" si="1"/>
        <v>0</v>
      </c>
      <c r="J53" s="64">
        <f t="shared" si="1"/>
        <v>0</v>
      </c>
      <c r="K53" s="65">
        <f>SUM(K10:K52)</f>
        <v>0</v>
      </c>
      <c r="M53" s="60"/>
      <c r="N53" s="60"/>
      <c r="O53" s="60"/>
      <c r="P53" s="60"/>
      <c r="Q53" s="60"/>
      <c r="R53" s="60"/>
      <c r="S53" s="60"/>
    </row>
    <row r="55" spans="1:19" s="66" customFormat="1" x14ac:dyDescent="0.2">
      <c r="C55" s="67"/>
      <c r="D55" s="67"/>
      <c r="E55" s="67"/>
      <c r="F55" s="67"/>
      <c r="G55" s="67"/>
      <c r="H55" s="67"/>
      <c r="I55" s="67"/>
      <c r="J55" s="67"/>
      <c r="K55" s="68"/>
    </row>
    <row r="56" spans="1:19" s="66" customFormat="1" x14ac:dyDescent="0.2">
      <c r="A56" s="69"/>
    </row>
    <row r="57" spans="1:19" s="59" customFormat="1" x14ac:dyDescent="0.2">
      <c r="A57" s="70"/>
      <c r="B57" s="60"/>
      <c r="C57" s="60"/>
      <c r="D57" s="60"/>
      <c r="E57" s="60"/>
      <c r="F57" s="60"/>
      <c r="G57" s="60"/>
      <c r="H57" s="60"/>
      <c r="I57" s="60"/>
      <c r="J57" s="60"/>
      <c r="K57" s="60"/>
      <c r="M57" s="60"/>
      <c r="N57" s="60"/>
      <c r="O57" s="60"/>
      <c r="P57" s="60"/>
    </row>
    <row r="58" spans="1:19" s="59" customFormat="1" x14ac:dyDescent="0.2">
      <c r="M58" s="60"/>
      <c r="N58" s="60"/>
      <c r="O58" s="60"/>
      <c r="P58" s="60"/>
    </row>
    <row r="59" spans="1:19" s="59" customFormat="1" x14ac:dyDescent="0.2">
      <c r="M59" s="60"/>
      <c r="N59" s="60"/>
      <c r="O59" s="60"/>
      <c r="P59" s="60"/>
    </row>
    <row r="60" spans="1:19" s="59" customFormat="1" x14ac:dyDescent="0.2">
      <c r="M60" s="60"/>
      <c r="N60" s="60"/>
      <c r="O60" s="60"/>
      <c r="P60" s="60"/>
    </row>
    <row r="61" spans="1:19" s="59" customFormat="1" x14ac:dyDescent="0.2">
      <c r="M61" s="60"/>
      <c r="N61" s="60"/>
      <c r="O61" s="60"/>
      <c r="P61" s="60"/>
    </row>
    <row r="62" spans="1:19" s="59" customFormat="1" x14ac:dyDescent="0.2">
      <c r="M62" s="60"/>
      <c r="N62" s="60"/>
      <c r="O62" s="60"/>
      <c r="P62" s="60"/>
    </row>
    <row r="63" spans="1:19" s="59" customFormat="1" x14ac:dyDescent="0.2">
      <c r="M63" s="60"/>
      <c r="N63" s="60"/>
      <c r="O63" s="60"/>
      <c r="P63" s="60"/>
    </row>
    <row r="64" spans="1:19" s="59" customFormat="1" x14ac:dyDescent="0.2">
      <c r="M64" s="60"/>
      <c r="N64" s="60"/>
      <c r="O64" s="60"/>
      <c r="P64" s="60"/>
    </row>
    <row r="65" spans="2:16" s="59" customFormat="1" x14ac:dyDescent="0.2">
      <c r="C65" s="62"/>
      <c r="D65" s="62"/>
      <c r="E65" s="62"/>
      <c r="F65" s="62"/>
      <c r="G65" s="62"/>
      <c r="H65" s="62"/>
      <c r="I65" s="62"/>
      <c r="J65" s="62"/>
      <c r="M65" s="60"/>
      <c r="N65" s="60"/>
      <c r="O65" s="60"/>
      <c r="P65" s="60"/>
    </row>
    <row r="66" spans="2:16" s="59" customFormat="1" ht="12.75" customHeight="1" x14ac:dyDescent="0.2">
      <c r="B66" s="71"/>
      <c r="C66" s="102"/>
      <c r="D66" s="102"/>
      <c r="E66" s="102"/>
      <c r="F66" s="102"/>
      <c r="G66" s="102"/>
      <c r="H66" s="102"/>
      <c r="I66" s="102"/>
      <c r="J66" s="72"/>
      <c r="K66" s="71"/>
      <c r="M66" s="60"/>
      <c r="N66" s="60"/>
      <c r="O66" s="60"/>
      <c r="P66" s="60"/>
    </row>
    <row r="67" spans="2:16" s="59" customFormat="1" ht="12.75" customHeight="1" x14ac:dyDescent="0.2">
      <c r="C67" s="103"/>
      <c r="D67" s="103"/>
      <c r="E67" s="103"/>
      <c r="F67" s="103"/>
      <c r="G67" s="103"/>
      <c r="H67" s="103"/>
      <c r="I67" s="103"/>
      <c r="J67" s="73"/>
      <c r="M67" s="60"/>
      <c r="N67" s="60"/>
      <c r="O67" s="60"/>
      <c r="P67" s="60"/>
    </row>
    <row r="68" spans="2:16" s="59" customFormat="1" x14ac:dyDescent="0.2">
      <c r="C68" s="62"/>
      <c r="D68" s="62"/>
      <c r="E68" s="62"/>
      <c r="F68" s="62"/>
      <c r="G68" s="74"/>
      <c r="H68" s="75"/>
      <c r="I68" s="75"/>
      <c r="J68" s="75"/>
      <c r="M68" s="60"/>
      <c r="N68" s="60"/>
      <c r="O68" s="60"/>
      <c r="P68" s="60"/>
    </row>
    <row r="69" spans="2:16" s="59" customFormat="1" x14ac:dyDescent="0.2">
      <c r="C69" s="62"/>
      <c r="D69" s="62"/>
      <c r="E69" s="62"/>
      <c r="F69" s="62"/>
      <c r="G69" s="62"/>
      <c r="H69" s="62"/>
      <c r="I69" s="62"/>
      <c r="J69" s="62"/>
      <c r="M69" s="60"/>
      <c r="N69" s="60"/>
      <c r="O69" s="60"/>
      <c r="P69" s="60"/>
    </row>
    <row r="70" spans="2:16" s="59" customFormat="1" x14ac:dyDescent="0.2">
      <c r="C70" s="76"/>
      <c r="D70" s="62"/>
      <c r="E70" s="62"/>
      <c r="F70" s="62"/>
      <c r="G70" s="77"/>
      <c r="H70" s="68"/>
      <c r="I70" s="68"/>
      <c r="J70" s="68"/>
      <c r="M70" s="60"/>
      <c r="N70" s="60"/>
      <c r="O70" s="60"/>
      <c r="P70" s="60"/>
    </row>
    <row r="71" spans="2:16" s="59" customFormat="1" x14ac:dyDescent="0.2">
      <c r="C71" s="76"/>
      <c r="D71" s="62"/>
      <c r="E71" s="62"/>
      <c r="F71" s="62"/>
      <c r="G71" s="77"/>
      <c r="H71" s="68"/>
      <c r="I71" s="68"/>
      <c r="J71" s="68"/>
      <c r="M71" s="60"/>
      <c r="N71" s="60"/>
      <c r="O71" s="60"/>
      <c r="P71" s="60"/>
    </row>
    <row r="72" spans="2:16" s="59" customFormat="1" x14ac:dyDescent="0.2">
      <c r="C72" s="74"/>
      <c r="D72" s="74"/>
      <c r="E72" s="74"/>
      <c r="F72" s="74"/>
      <c r="G72" s="62"/>
      <c r="H72" s="68"/>
      <c r="I72" s="68"/>
      <c r="J72" s="68"/>
      <c r="M72" s="60"/>
      <c r="N72" s="60"/>
      <c r="O72" s="60"/>
      <c r="P72" s="60"/>
    </row>
    <row r="73" spans="2:16" s="59" customFormat="1" x14ac:dyDescent="0.2">
      <c r="C73" s="74"/>
      <c r="D73" s="74"/>
      <c r="E73" s="74"/>
      <c r="F73" s="74"/>
      <c r="G73" s="62"/>
      <c r="H73" s="68"/>
      <c r="I73" s="68"/>
      <c r="J73" s="68"/>
      <c r="M73" s="60"/>
      <c r="N73" s="60"/>
      <c r="O73" s="60"/>
      <c r="P73" s="60"/>
    </row>
    <row r="74" spans="2:16" s="59" customFormat="1" x14ac:dyDescent="0.2">
      <c r="C74" s="74"/>
      <c r="D74" s="74"/>
      <c r="E74" s="74"/>
      <c r="F74" s="74"/>
      <c r="G74" s="62"/>
      <c r="H74" s="68"/>
      <c r="I74" s="68"/>
      <c r="J74" s="68"/>
      <c r="M74" s="60"/>
      <c r="N74" s="60"/>
      <c r="O74" s="60"/>
      <c r="P74" s="60"/>
    </row>
    <row r="75" spans="2:16" s="59" customFormat="1" x14ac:dyDescent="0.2">
      <c r="C75" s="74"/>
      <c r="D75" s="62"/>
      <c r="E75" s="62"/>
      <c r="F75" s="62"/>
      <c r="G75" s="62"/>
      <c r="H75" s="68"/>
      <c r="I75" s="68"/>
      <c r="J75" s="68"/>
      <c r="M75" s="60"/>
      <c r="N75" s="60"/>
      <c r="O75" s="60"/>
      <c r="P75" s="60"/>
    </row>
    <row r="76" spans="2:16" s="59" customFormat="1" x14ac:dyDescent="0.2">
      <c r="C76" s="74"/>
      <c r="D76" s="62"/>
      <c r="E76" s="62"/>
      <c r="F76" s="62"/>
      <c r="G76" s="62"/>
      <c r="H76" s="68"/>
      <c r="I76" s="68"/>
      <c r="J76" s="68"/>
      <c r="M76" s="60"/>
      <c r="N76" s="60"/>
      <c r="O76" s="60"/>
      <c r="P76" s="60"/>
    </row>
    <row r="77" spans="2:16" s="59" customFormat="1" x14ac:dyDescent="0.2">
      <c r="C77" s="74"/>
      <c r="D77" s="62"/>
      <c r="E77" s="62"/>
      <c r="F77" s="62"/>
      <c r="G77" s="62"/>
      <c r="H77" s="68"/>
      <c r="I77" s="68"/>
      <c r="J77" s="68"/>
      <c r="M77" s="60"/>
      <c r="N77" s="60"/>
      <c r="O77" s="60"/>
      <c r="P77" s="60"/>
    </row>
    <row r="78" spans="2:16" s="59" customFormat="1" x14ac:dyDescent="0.2">
      <c r="C78" s="74"/>
      <c r="D78" s="62"/>
      <c r="E78" s="62"/>
      <c r="F78" s="62"/>
      <c r="G78" s="62"/>
      <c r="H78" s="68"/>
      <c r="I78" s="68"/>
      <c r="J78" s="68"/>
      <c r="M78" s="60"/>
      <c r="N78" s="60"/>
      <c r="O78" s="60"/>
      <c r="P78" s="60"/>
    </row>
    <row r="79" spans="2:16" s="59" customFormat="1" x14ac:dyDescent="0.2">
      <c r="C79" s="74"/>
      <c r="D79" s="62"/>
      <c r="E79" s="62"/>
      <c r="F79" s="62"/>
      <c r="G79" s="62"/>
      <c r="H79" s="68"/>
      <c r="I79" s="68"/>
      <c r="J79" s="68"/>
      <c r="M79" s="60"/>
      <c r="N79" s="60"/>
      <c r="O79" s="60"/>
      <c r="P79" s="60"/>
    </row>
    <row r="80" spans="2:16" s="59" customFormat="1" x14ac:dyDescent="0.2">
      <c r="C80" s="74"/>
      <c r="D80" s="74"/>
      <c r="E80" s="74"/>
      <c r="F80" s="74"/>
      <c r="G80" s="62"/>
      <c r="H80" s="68"/>
      <c r="I80" s="68"/>
      <c r="J80" s="68"/>
      <c r="M80" s="60"/>
      <c r="N80" s="60"/>
      <c r="O80" s="60"/>
      <c r="P80" s="60"/>
    </row>
    <row r="81" spans="3:16" s="59" customFormat="1" x14ac:dyDescent="0.2">
      <c r="C81" s="74"/>
      <c r="D81" s="74"/>
      <c r="E81" s="74"/>
      <c r="F81" s="74"/>
      <c r="G81" s="62"/>
      <c r="H81" s="62"/>
      <c r="I81" s="62"/>
      <c r="J81" s="62"/>
      <c r="M81" s="60"/>
      <c r="N81" s="60"/>
      <c r="O81" s="60"/>
      <c r="P81" s="60"/>
    </row>
    <row r="82" spans="3:16" s="59" customFormat="1" x14ac:dyDescent="0.2">
      <c r="C82" s="74"/>
      <c r="D82" s="74"/>
      <c r="E82" s="74"/>
      <c r="F82" s="74"/>
      <c r="G82" s="74"/>
      <c r="H82" s="68"/>
      <c r="I82" s="68"/>
      <c r="J82" s="68"/>
      <c r="M82" s="60"/>
      <c r="N82" s="60"/>
      <c r="O82" s="60"/>
      <c r="P82" s="60"/>
    </row>
    <row r="83" spans="3:16" s="59" customFormat="1" x14ac:dyDescent="0.2">
      <c r="C83" s="74"/>
      <c r="D83" s="74"/>
      <c r="E83" s="74"/>
      <c r="F83" s="74"/>
      <c r="G83" s="74"/>
      <c r="H83" s="68"/>
      <c r="I83" s="68"/>
      <c r="J83" s="68"/>
      <c r="M83" s="60"/>
      <c r="N83" s="60"/>
      <c r="O83" s="60"/>
      <c r="P83" s="60"/>
    </row>
    <row r="84" spans="3:16" s="59" customFormat="1" x14ac:dyDescent="0.2">
      <c r="C84" s="74"/>
      <c r="D84" s="62"/>
      <c r="E84" s="62"/>
      <c r="F84" s="62"/>
      <c r="G84" s="62"/>
      <c r="H84" s="68"/>
      <c r="I84" s="68"/>
      <c r="J84" s="68"/>
      <c r="M84" s="60"/>
      <c r="N84" s="60"/>
      <c r="O84" s="60"/>
      <c r="P84" s="60"/>
    </row>
    <row r="85" spans="3:16" s="59" customFormat="1" x14ac:dyDescent="0.2">
      <c r="C85" s="74"/>
      <c r="D85" s="62"/>
      <c r="E85" s="62"/>
      <c r="F85" s="62"/>
      <c r="G85" s="62"/>
      <c r="H85" s="68"/>
      <c r="I85" s="68"/>
      <c r="J85" s="68"/>
      <c r="M85" s="60"/>
      <c r="N85" s="60"/>
      <c r="O85" s="60"/>
      <c r="P85" s="60"/>
    </row>
    <row r="86" spans="3:16" s="59" customFormat="1" x14ac:dyDescent="0.2">
      <c r="C86" s="74"/>
      <c r="D86" s="74"/>
      <c r="E86" s="74"/>
      <c r="F86" s="74"/>
      <c r="G86" s="62"/>
      <c r="H86" s="68"/>
      <c r="I86" s="68"/>
      <c r="J86" s="68"/>
      <c r="M86" s="60"/>
      <c r="N86" s="60"/>
      <c r="O86" s="60"/>
      <c r="P86" s="60"/>
    </row>
    <row r="87" spans="3:16" s="59" customFormat="1" x14ac:dyDescent="0.2">
      <c r="C87" s="74"/>
      <c r="D87" s="74"/>
      <c r="E87" s="74"/>
      <c r="F87" s="74"/>
      <c r="G87" s="62"/>
      <c r="H87" s="68"/>
      <c r="I87" s="68"/>
      <c r="J87" s="68"/>
      <c r="M87" s="60"/>
      <c r="N87" s="60"/>
      <c r="O87" s="60"/>
      <c r="P87" s="60"/>
    </row>
    <row r="88" spans="3:16" s="59" customFormat="1" x14ac:dyDescent="0.2">
      <c r="C88" s="74"/>
      <c r="D88" s="74"/>
      <c r="E88" s="74"/>
      <c r="F88" s="74"/>
      <c r="G88" s="62"/>
      <c r="H88" s="68"/>
      <c r="I88" s="68"/>
      <c r="J88" s="68"/>
      <c r="M88" s="60"/>
      <c r="N88" s="60"/>
      <c r="O88" s="60"/>
      <c r="P88" s="60"/>
    </row>
    <row r="89" spans="3:16" s="59" customFormat="1" x14ac:dyDescent="0.2">
      <c r="C89" s="74"/>
      <c r="D89" s="74"/>
      <c r="E89" s="74"/>
      <c r="F89" s="74"/>
      <c r="G89" s="62"/>
      <c r="H89" s="68"/>
      <c r="I89" s="68"/>
      <c r="J89" s="68"/>
      <c r="M89" s="60"/>
      <c r="N89" s="60"/>
      <c r="O89" s="60"/>
      <c r="P89" s="60"/>
    </row>
    <row r="90" spans="3:16" s="59" customFormat="1" x14ac:dyDescent="0.2">
      <c r="C90" s="74"/>
      <c r="D90" s="62"/>
      <c r="E90" s="62"/>
      <c r="F90" s="62"/>
      <c r="G90" s="62"/>
      <c r="H90" s="68"/>
      <c r="I90" s="68"/>
      <c r="J90" s="68"/>
      <c r="M90" s="60"/>
      <c r="N90" s="60"/>
      <c r="O90" s="60"/>
      <c r="P90" s="60"/>
    </row>
    <row r="91" spans="3:16" s="59" customFormat="1" x14ac:dyDescent="0.2">
      <c r="C91" s="74"/>
      <c r="D91" s="62"/>
      <c r="E91" s="62"/>
      <c r="F91" s="62"/>
      <c r="G91" s="62"/>
      <c r="H91" s="68"/>
      <c r="I91" s="68"/>
      <c r="J91" s="68"/>
      <c r="M91" s="60"/>
      <c r="N91" s="60"/>
      <c r="O91" s="60"/>
      <c r="P91" s="60"/>
    </row>
    <row r="92" spans="3:16" s="59" customFormat="1" x14ac:dyDescent="0.2">
      <c r="C92" s="74"/>
      <c r="D92" s="62"/>
      <c r="E92" s="62"/>
      <c r="F92" s="62"/>
      <c r="G92" s="62"/>
      <c r="H92" s="68"/>
      <c r="I92" s="68"/>
      <c r="J92" s="68"/>
      <c r="M92" s="60"/>
      <c r="N92" s="60"/>
      <c r="O92" s="60"/>
      <c r="P92" s="60"/>
    </row>
    <row r="93" spans="3:16" s="59" customFormat="1" x14ac:dyDescent="0.2">
      <c r="C93" s="74"/>
      <c r="D93" s="62"/>
      <c r="E93" s="62"/>
      <c r="F93" s="62"/>
      <c r="G93" s="62"/>
      <c r="H93" s="68"/>
      <c r="I93" s="68"/>
      <c r="J93" s="68"/>
      <c r="M93" s="60"/>
      <c r="N93" s="60"/>
      <c r="O93" s="60"/>
      <c r="P93" s="60"/>
    </row>
    <row r="94" spans="3:16" s="59" customFormat="1" x14ac:dyDescent="0.2">
      <c r="C94" s="62"/>
      <c r="D94" s="62"/>
      <c r="E94" s="62"/>
      <c r="F94" s="62"/>
      <c r="G94" s="77"/>
      <c r="H94" s="68"/>
      <c r="I94" s="68"/>
      <c r="J94" s="68"/>
      <c r="M94" s="60"/>
      <c r="N94" s="60"/>
      <c r="O94" s="60"/>
      <c r="P94" s="60"/>
    </row>
    <row r="95" spans="3:16" s="59" customFormat="1" x14ac:dyDescent="0.2">
      <c r="C95" s="62"/>
      <c r="D95" s="62"/>
      <c r="E95" s="62"/>
      <c r="F95" s="62"/>
      <c r="G95" s="62"/>
      <c r="H95" s="62"/>
      <c r="I95" s="62"/>
      <c r="J95" s="62"/>
      <c r="M95" s="60"/>
      <c r="N95" s="60"/>
      <c r="O95" s="60"/>
      <c r="P95" s="60"/>
    </row>
    <row r="96" spans="3:16" s="59" customFormat="1" x14ac:dyDescent="0.2">
      <c r="C96" s="62"/>
      <c r="D96" s="62"/>
      <c r="E96" s="62"/>
      <c r="F96" s="62"/>
      <c r="G96" s="62"/>
      <c r="H96" s="62"/>
      <c r="I96" s="78"/>
      <c r="J96" s="78"/>
      <c r="M96" s="60"/>
      <c r="N96" s="60"/>
      <c r="O96" s="60"/>
      <c r="P96" s="60"/>
    </row>
    <row r="97" spans="3:16" s="59" customFormat="1" x14ac:dyDescent="0.2">
      <c r="C97" s="62"/>
      <c r="D97" s="62"/>
      <c r="E97" s="62"/>
      <c r="F97" s="62"/>
      <c r="G97" s="62"/>
      <c r="H97" s="62"/>
      <c r="I97" s="68"/>
      <c r="J97" s="68"/>
      <c r="M97" s="60"/>
      <c r="N97" s="60"/>
      <c r="O97" s="60"/>
      <c r="P97" s="60"/>
    </row>
    <row r="98" spans="3:16" s="59" customFormat="1" x14ac:dyDescent="0.2">
      <c r="C98" s="62"/>
      <c r="D98" s="62"/>
      <c r="E98" s="62"/>
      <c r="F98" s="62"/>
      <c r="G98" s="62"/>
      <c r="H98" s="62"/>
      <c r="I98" s="62"/>
      <c r="J98" s="62"/>
      <c r="M98" s="60"/>
      <c r="N98" s="60"/>
      <c r="O98" s="60"/>
      <c r="P98" s="60"/>
    </row>
    <row r="99" spans="3:16" s="59" customFormat="1" x14ac:dyDescent="0.2">
      <c r="C99" s="62"/>
      <c r="D99" s="62"/>
      <c r="E99" s="62"/>
      <c r="F99" s="62"/>
      <c r="G99" s="62"/>
      <c r="H99" s="62"/>
      <c r="I99" s="62"/>
      <c r="J99" s="62"/>
      <c r="M99" s="60"/>
      <c r="N99" s="60"/>
      <c r="O99" s="60"/>
      <c r="P99" s="60"/>
    </row>
    <row r="100" spans="3:16" s="59" customFormat="1" x14ac:dyDescent="0.2">
      <c r="C100" s="62"/>
      <c r="D100" s="62"/>
      <c r="E100" s="62"/>
      <c r="F100" s="62"/>
      <c r="G100" s="62"/>
      <c r="H100" s="62"/>
      <c r="I100" s="62"/>
      <c r="J100" s="62"/>
      <c r="M100" s="60"/>
      <c r="N100" s="60"/>
      <c r="O100" s="60"/>
      <c r="P100" s="60"/>
    </row>
    <row r="101" spans="3:16" s="59" customFormat="1" x14ac:dyDescent="0.2">
      <c r="C101" s="62"/>
      <c r="D101" s="62"/>
      <c r="E101" s="62"/>
      <c r="F101" s="62"/>
      <c r="G101" s="62"/>
      <c r="H101" s="62"/>
      <c r="I101" s="62"/>
      <c r="J101" s="62"/>
      <c r="M101" s="60"/>
      <c r="N101" s="60"/>
      <c r="O101" s="60"/>
      <c r="P101" s="60"/>
    </row>
    <row r="102" spans="3:16" s="59" customFormat="1" x14ac:dyDescent="0.2">
      <c r="C102" s="62"/>
      <c r="D102" s="62"/>
      <c r="E102" s="62"/>
      <c r="F102" s="62"/>
      <c r="G102" s="62"/>
      <c r="H102" s="62"/>
      <c r="I102" s="62"/>
      <c r="J102" s="62"/>
      <c r="M102" s="60"/>
      <c r="N102" s="60"/>
      <c r="O102" s="60"/>
      <c r="P102" s="60"/>
    </row>
    <row r="103" spans="3:16" s="59" customFormat="1" x14ac:dyDescent="0.2">
      <c r="C103" s="62"/>
      <c r="D103" s="62"/>
      <c r="E103" s="62"/>
      <c r="F103" s="62"/>
      <c r="G103" s="62"/>
      <c r="H103" s="62"/>
      <c r="I103" s="62"/>
      <c r="J103" s="62"/>
      <c r="M103" s="60"/>
      <c r="N103" s="60"/>
      <c r="O103" s="60"/>
      <c r="P103" s="60"/>
    </row>
    <row r="104" spans="3:16" s="59" customFormat="1" x14ac:dyDescent="0.2">
      <c r="C104" s="62"/>
      <c r="D104" s="62"/>
      <c r="E104" s="62"/>
      <c r="F104" s="62"/>
      <c r="G104" s="62"/>
      <c r="H104" s="62"/>
      <c r="I104" s="62"/>
      <c r="J104" s="62"/>
      <c r="M104" s="60"/>
      <c r="N104" s="60"/>
      <c r="O104" s="60"/>
      <c r="P104" s="60"/>
    </row>
    <row r="105" spans="3:16" s="59" customFormat="1" x14ac:dyDescent="0.2">
      <c r="C105" s="62"/>
      <c r="D105" s="62"/>
      <c r="E105" s="62"/>
      <c r="F105" s="62"/>
      <c r="G105" s="62"/>
      <c r="H105" s="62"/>
      <c r="I105" s="62"/>
      <c r="J105" s="62"/>
      <c r="M105" s="60"/>
      <c r="N105" s="60"/>
      <c r="O105" s="60"/>
      <c r="P105" s="60"/>
    </row>
    <row r="106" spans="3:16" s="59" customFormat="1" x14ac:dyDescent="0.2">
      <c r="C106" s="62"/>
      <c r="D106" s="62"/>
      <c r="E106" s="62"/>
      <c r="F106" s="62"/>
      <c r="G106" s="62"/>
      <c r="H106" s="62"/>
      <c r="I106" s="62"/>
      <c r="J106" s="62"/>
      <c r="M106" s="60"/>
      <c r="N106" s="60"/>
      <c r="O106" s="60"/>
      <c r="P106" s="60"/>
    </row>
    <row r="107" spans="3:16" s="59" customFormat="1" x14ac:dyDescent="0.2">
      <c r="C107" s="62"/>
      <c r="D107" s="62"/>
      <c r="E107" s="62"/>
      <c r="F107" s="62"/>
      <c r="G107" s="62"/>
      <c r="H107" s="62"/>
      <c r="I107" s="62"/>
      <c r="J107" s="62"/>
      <c r="M107" s="60"/>
      <c r="N107" s="60"/>
      <c r="O107" s="60"/>
      <c r="P107" s="60"/>
    </row>
    <row r="108" spans="3:16" s="59" customFormat="1" x14ac:dyDescent="0.2">
      <c r="C108" s="62"/>
      <c r="D108" s="62"/>
      <c r="E108" s="62"/>
      <c r="F108" s="62"/>
      <c r="G108" s="62"/>
      <c r="H108" s="62"/>
      <c r="I108" s="52"/>
      <c r="J108" s="52"/>
      <c r="M108" s="60"/>
      <c r="N108" s="60"/>
      <c r="O108" s="60"/>
      <c r="P108" s="60"/>
    </row>
    <row r="109" spans="3:16" s="59" customFormat="1" x14ac:dyDescent="0.2">
      <c r="C109" s="62"/>
      <c r="D109" s="62"/>
      <c r="E109" s="62"/>
      <c r="F109" s="62"/>
      <c r="G109" s="62"/>
      <c r="H109" s="62"/>
      <c r="I109" s="52"/>
      <c r="J109" s="52"/>
      <c r="M109" s="60"/>
      <c r="N109" s="60"/>
      <c r="O109" s="60"/>
      <c r="P109" s="60"/>
    </row>
    <row r="110" spans="3:16" s="59" customFormat="1" x14ac:dyDescent="0.2">
      <c r="C110" s="62"/>
      <c r="D110" s="62"/>
      <c r="E110" s="62"/>
      <c r="F110" s="62"/>
      <c r="G110" s="62"/>
      <c r="H110" s="62"/>
      <c r="I110" s="52"/>
      <c r="J110" s="52"/>
      <c r="M110" s="60"/>
      <c r="N110" s="60"/>
      <c r="O110" s="60"/>
      <c r="P110" s="60"/>
    </row>
    <row r="111" spans="3:16" s="59" customFormat="1" x14ac:dyDescent="0.2">
      <c r="C111" s="62"/>
      <c r="D111" s="62"/>
      <c r="E111" s="62"/>
      <c r="F111" s="62"/>
      <c r="G111" s="62"/>
      <c r="H111" s="62"/>
      <c r="I111" s="52"/>
      <c r="J111" s="52"/>
      <c r="M111" s="60"/>
      <c r="N111" s="60"/>
      <c r="O111" s="60"/>
      <c r="P111" s="60"/>
    </row>
    <row r="112" spans="3:16" s="59" customFormat="1" x14ac:dyDescent="0.2">
      <c r="I112" s="37"/>
      <c r="J112" s="37"/>
      <c r="M112" s="60"/>
      <c r="N112" s="60"/>
      <c r="O112" s="60"/>
      <c r="P112" s="60"/>
    </row>
    <row r="113" spans="9:16" s="59" customFormat="1" x14ac:dyDescent="0.2">
      <c r="I113" s="37"/>
      <c r="J113" s="37"/>
      <c r="M113" s="60"/>
      <c r="N113" s="60"/>
      <c r="O113" s="60"/>
      <c r="P113" s="60"/>
    </row>
    <row r="114" spans="9:16" s="59" customFormat="1" x14ac:dyDescent="0.2">
      <c r="I114" s="37"/>
      <c r="J114" s="37"/>
      <c r="M114" s="60"/>
      <c r="N114" s="60"/>
      <c r="O114" s="60"/>
      <c r="P114" s="60"/>
    </row>
    <row r="115" spans="9:16" s="59" customFormat="1" x14ac:dyDescent="0.2">
      <c r="I115" s="37"/>
      <c r="J115" s="37"/>
      <c r="M115" s="60"/>
      <c r="N115" s="60"/>
      <c r="O115" s="60"/>
      <c r="P115" s="60"/>
    </row>
    <row r="116" spans="9:16" s="59" customFormat="1" x14ac:dyDescent="0.2">
      <c r="I116" s="37"/>
      <c r="J116" s="37"/>
      <c r="M116" s="60"/>
      <c r="N116" s="60"/>
      <c r="O116" s="60"/>
      <c r="P116" s="60"/>
    </row>
    <row r="117" spans="9:16" s="59" customFormat="1" x14ac:dyDescent="0.2">
      <c r="I117" s="37"/>
      <c r="J117" s="37"/>
      <c r="M117" s="60"/>
      <c r="N117" s="60"/>
      <c r="O117" s="60"/>
      <c r="P117" s="60"/>
    </row>
    <row r="118" spans="9:16" s="59" customFormat="1" x14ac:dyDescent="0.2">
      <c r="I118" s="37"/>
      <c r="J118" s="37"/>
      <c r="M118" s="60"/>
      <c r="N118" s="60"/>
      <c r="O118" s="60"/>
      <c r="P118" s="60"/>
    </row>
    <row r="119" spans="9:16" s="59" customFormat="1" x14ac:dyDescent="0.2">
      <c r="I119" s="37"/>
      <c r="J119" s="37"/>
      <c r="M119" s="60"/>
      <c r="N119" s="60"/>
      <c r="O119" s="60"/>
      <c r="P119" s="60"/>
    </row>
    <row r="120" spans="9:16" s="59" customFormat="1" x14ac:dyDescent="0.2">
      <c r="I120" s="37"/>
      <c r="J120" s="37"/>
      <c r="M120" s="60"/>
      <c r="N120" s="60"/>
      <c r="O120" s="60"/>
      <c r="P120" s="60"/>
    </row>
    <row r="121" spans="9:16" s="59" customFormat="1" x14ac:dyDescent="0.2">
      <c r="M121" s="60"/>
      <c r="N121" s="60"/>
      <c r="O121" s="60"/>
      <c r="P121" s="60"/>
    </row>
    <row r="122" spans="9:16" s="59" customFormat="1" x14ac:dyDescent="0.2">
      <c r="M122" s="60"/>
      <c r="N122" s="60"/>
      <c r="O122" s="60"/>
      <c r="P122" s="60"/>
    </row>
    <row r="123" spans="9:16" s="59" customFormat="1" x14ac:dyDescent="0.2">
      <c r="M123" s="60"/>
      <c r="N123" s="60"/>
      <c r="O123" s="60"/>
      <c r="P123" s="60"/>
    </row>
    <row r="124" spans="9:16" s="59" customFormat="1" x14ac:dyDescent="0.2">
      <c r="I124" s="37"/>
      <c r="J124" s="37"/>
      <c r="M124" s="60"/>
      <c r="N124" s="60"/>
      <c r="O124" s="60"/>
      <c r="P124" s="60"/>
    </row>
    <row r="125" spans="9:16" s="59" customFormat="1" x14ac:dyDescent="0.2">
      <c r="I125" s="37"/>
      <c r="J125" s="37"/>
      <c r="M125" s="60"/>
      <c r="N125" s="60"/>
      <c r="O125" s="60"/>
      <c r="P125" s="60"/>
    </row>
    <row r="126" spans="9:16" s="59" customFormat="1" x14ac:dyDescent="0.2">
      <c r="I126" s="37"/>
      <c r="J126" s="37"/>
      <c r="M126" s="60"/>
      <c r="N126" s="60"/>
      <c r="O126" s="60"/>
      <c r="P126" s="60"/>
    </row>
    <row r="127" spans="9:16" s="59" customFormat="1" x14ac:dyDescent="0.2">
      <c r="I127" s="37"/>
      <c r="J127" s="37"/>
      <c r="M127" s="60"/>
      <c r="N127" s="60"/>
      <c r="O127" s="60"/>
      <c r="P127" s="60"/>
    </row>
    <row r="131" spans="11:11" ht="12.75" x14ac:dyDescent="0.2">
      <c r="K131" s="79"/>
    </row>
    <row r="132" spans="11:11" x14ac:dyDescent="0.2">
      <c r="K132" s="80"/>
    </row>
    <row r="133" spans="11:11" x14ac:dyDescent="0.2">
      <c r="K133" s="80"/>
    </row>
  </sheetData>
  <mergeCells count="5">
    <mergeCell ref="A3:K3"/>
    <mergeCell ref="A4:K4"/>
    <mergeCell ref="A5:K5"/>
    <mergeCell ref="C66:I66"/>
    <mergeCell ref="C67:I67"/>
  </mergeCells>
  <printOptions horizontalCentered="1"/>
  <pageMargins left="0.39370078740157483" right="0.39370078740157483" top="0.39370078740157483" bottom="0.39370078740157483" header="0.39370078740157483" footer="0.39370078740157483"/>
  <pageSetup scale="73" orientation="landscape" r:id="rId1"/>
  <headerFooter alignWithMargins="0"/>
  <rowBreaks count="1" manualBreakCount="1">
    <brk id="59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ENE A MAY'26 COEF'25 PROVISIONA</vt:lpstr>
      <vt:lpstr>ENE A MAY'26 COEF'26 DEFINITIV </vt:lpstr>
      <vt:lpstr>COMPARATIVO COEF '25 VS '26</vt:lpstr>
      <vt:lpstr>SALDO DERIV AJUSTE</vt:lpstr>
      <vt:lpstr>'SALDO DERIV AJUSTE'!Área_de_impresión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SONIA</dc:creator>
  <cp:lastModifiedBy>CARMEN AMALIA VALLE ROMANO</cp:lastModifiedBy>
  <cp:lastPrinted>2026-07-15T22:42:38Z</cp:lastPrinted>
  <dcterms:created xsi:type="dcterms:W3CDTF">2014-06-13T23:21:59Z</dcterms:created>
  <dcterms:modified xsi:type="dcterms:W3CDTF">2026-07-15T22:43:08Z</dcterms:modified>
</cp:coreProperties>
</file>